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AFEE9DDC-2782-41DE-83F2-5741C5B7965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G72" i="1" l="1"/>
  <c r="BD72" i="1"/>
  <c r="BC72" i="1"/>
  <c r="AY72" i="1"/>
  <c r="AV72" i="1"/>
  <c r="AU72" i="1"/>
  <c r="AQ72" i="1"/>
  <c r="AN72" i="1"/>
  <c r="AM72" i="1"/>
  <c r="AI72" i="1"/>
  <c r="AF72" i="1"/>
  <c r="AE72" i="1"/>
  <c r="AA72" i="1"/>
  <c r="X72" i="1"/>
  <c r="W72" i="1"/>
  <c r="S72" i="1"/>
  <c r="P72" i="1"/>
  <c r="O72" i="1"/>
  <c r="K72" i="1"/>
  <c r="H72" i="1"/>
  <c r="G72" i="1"/>
  <c r="C72" i="1"/>
  <c r="BJ71" i="1"/>
  <c r="BJ72" i="1" s="1"/>
  <c r="BI71" i="1"/>
  <c r="BI72" i="1" s="1"/>
  <c r="BH71" i="1"/>
  <c r="BH72" i="1" s="1"/>
  <c r="BG71" i="1"/>
  <c r="BF71" i="1"/>
  <c r="BF72" i="1" s="1"/>
  <c r="BE71" i="1"/>
  <c r="BE72" i="1" s="1"/>
  <c r="BD71" i="1"/>
  <c r="BC71" i="1"/>
  <c r="BB71" i="1"/>
  <c r="BB72" i="1" s="1"/>
  <c r="BA71" i="1"/>
  <c r="BA72" i="1" s="1"/>
  <c r="AZ71" i="1"/>
  <c r="AZ72" i="1" s="1"/>
  <c r="AY71" i="1"/>
  <c r="AX71" i="1"/>
  <c r="AX72" i="1" s="1"/>
  <c r="AW71" i="1"/>
  <c r="AW72" i="1" s="1"/>
  <c r="AV71" i="1"/>
  <c r="AU71" i="1"/>
  <c r="AT71" i="1"/>
  <c r="AT72" i="1" s="1"/>
  <c r="AS71" i="1"/>
  <c r="AS72" i="1" s="1"/>
  <c r="AR71" i="1"/>
  <c r="AR72" i="1" s="1"/>
  <c r="AQ71" i="1"/>
  <c r="AP71" i="1"/>
  <c r="AP72" i="1" s="1"/>
  <c r="AO71" i="1"/>
  <c r="AO72" i="1" s="1"/>
  <c r="AN71" i="1"/>
  <c r="AM71" i="1"/>
  <c r="AL71" i="1"/>
  <c r="AL72" i="1" s="1"/>
  <c r="AK71" i="1"/>
  <c r="AK72" i="1" s="1"/>
  <c r="AJ71" i="1"/>
  <c r="AJ72" i="1" s="1"/>
  <c r="AI71" i="1"/>
  <c r="AH71" i="1"/>
  <c r="AH72" i="1" s="1"/>
  <c r="AG71" i="1"/>
  <c r="AG72" i="1" s="1"/>
  <c r="AF71" i="1"/>
  <c r="AE71" i="1"/>
  <c r="AD71" i="1"/>
  <c r="AD72" i="1" s="1"/>
  <c r="AC71" i="1"/>
  <c r="AC72" i="1" s="1"/>
  <c r="AB71" i="1"/>
  <c r="AB72" i="1" s="1"/>
  <c r="AA71" i="1"/>
  <c r="Z71" i="1"/>
  <c r="Z72" i="1" s="1"/>
  <c r="Y71" i="1"/>
  <c r="Y72" i="1" s="1"/>
  <c r="X71" i="1"/>
  <c r="W71" i="1"/>
  <c r="V71" i="1"/>
  <c r="V72" i="1" s="1"/>
  <c r="U71" i="1"/>
  <c r="U72" i="1" s="1"/>
  <c r="T71" i="1"/>
  <c r="T72" i="1" s="1"/>
  <c r="S71" i="1"/>
  <c r="R71" i="1"/>
  <c r="R72" i="1" s="1"/>
  <c r="Q71" i="1"/>
  <c r="Q72" i="1" s="1"/>
  <c r="P71" i="1"/>
  <c r="O71" i="1"/>
  <c r="N71" i="1"/>
  <c r="N72" i="1" s="1"/>
  <c r="M71" i="1"/>
  <c r="M72" i="1" s="1"/>
  <c r="L71" i="1"/>
  <c r="L72" i="1" s="1"/>
  <c r="K71" i="1"/>
  <c r="J71" i="1"/>
  <c r="J72" i="1" s="1"/>
  <c r="I71" i="1"/>
  <c r="I72" i="1" s="1"/>
  <c r="H71" i="1"/>
  <c r="G71" i="1"/>
  <c r="F71" i="1"/>
  <c r="F72" i="1" s="1"/>
  <c r="E71" i="1"/>
  <c r="E72" i="1" s="1"/>
  <c r="D71" i="1"/>
  <c r="D72" i="1" s="1"/>
  <c r="C71" i="1"/>
  <c r="BK70" i="1"/>
  <c r="BK71" i="1" s="1"/>
  <c r="BK72" i="1" s="1"/>
  <c r="BK64" i="1"/>
  <c r="BG64" i="1"/>
  <c r="BD64" i="1"/>
  <c r="BC64" i="1"/>
  <c r="AY64" i="1"/>
  <c r="AV64" i="1"/>
  <c r="AU64" i="1"/>
  <c r="AQ64" i="1"/>
  <c r="AN64" i="1"/>
  <c r="AM64" i="1"/>
  <c r="AI64" i="1"/>
  <c r="AF64" i="1"/>
  <c r="AE64" i="1"/>
  <c r="AA64" i="1"/>
  <c r="X64" i="1"/>
  <c r="W64" i="1"/>
  <c r="S64" i="1"/>
  <c r="P64" i="1"/>
  <c r="O64" i="1"/>
  <c r="K64" i="1"/>
  <c r="H64" i="1"/>
  <c r="G64" i="1"/>
  <c r="C64" i="1"/>
  <c r="BJ63" i="1"/>
  <c r="BJ64" i="1" s="1"/>
  <c r="BI63" i="1"/>
  <c r="BI64" i="1" s="1"/>
  <c r="BH63" i="1"/>
  <c r="BH64" i="1" s="1"/>
  <c r="BG63" i="1"/>
  <c r="BF63" i="1"/>
  <c r="BF64" i="1" s="1"/>
  <c r="BE63" i="1"/>
  <c r="BE64" i="1" s="1"/>
  <c r="BD63" i="1"/>
  <c r="BC63" i="1"/>
  <c r="BB63" i="1"/>
  <c r="BB64" i="1" s="1"/>
  <c r="BA63" i="1"/>
  <c r="BA64" i="1" s="1"/>
  <c r="AZ63" i="1"/>
  <c r="AZ64" i="1" s="1"/>
  <c r="AY63" i="1"/>
  <c r="AX63" i="1"/>
  <c r="AX64" i="1" s="1"/>
  <c r="AW63" i="1"/>
  <c r="AW64" i="1" s="1"/>
  <c r="AV63" i="1"/>
  <c r="AU63" i="1"/>
  <c r="AT63" i="1"/>
  <c r="AT64" i="1" s="1"/>
  <c r="AS63" i="1"/>
  <c r="AS64" i="1" s="1"/>
  <c r="AR63" i="1"/>
  <c r="AR64" i="1" s="1"/>
  <c r="AQ63" i="1"/>
  <c r="AP63" i="1"/>
  <c r="AP64" i="1" s="1"/>
  <c r="AO63" i="1"/>
  <c r="AO64" i="1" s="1"/>
  <c r="AN63" i="1"/>
  <c r="AM63" i="1"/>
  <c r="AL63" i="1"/>
  <c r="AL64" i="1" s="1"/>
  <c r="AK63" i="1"/>
  <c r="AK64" i="1" s="1"/>
  <c r="AJ63" i="1"/>
  <c r="AJ64" i="1" s="1"/>
  <c r="AI63" i="1"/>
  <c r="AH63" i="1"/>
  <c r="AH64" i="1" s="1"/>
  <c r="AG63" i="1"/>
  <c r="AG64" i="1" s="1"/>
  <c r="AF63" i="1"/>
  <c r="AE63" i="1"/>
  <c r="AD63" i="1"/>
  <c r="AD64" i="1" s="1"/>
  <c r="AC63" i="1"/>
  <c r="AC64" i="1" s="1"/>
  <c r="AB63" i="1"/>
  <c r="AB64" i="1" s="1"/>
  <c r="AA63" i="1"/>
  <c r="Z63" i="1"/>
  <c r="Z64" i="1" s="1"/>
  <c r="Y63" i="1"/>
  <c r="Y64" i="1" s="1"/>
  <c r="X63" i="1"/>
  <c r="W63" i="1"/>
  <c r="V63" i="1"/>
  <c r="V64" i="1" s="1"/>
  <c r="U63" i="1"/>
  <c r="U64" i="1" s="1"/>
  <c r="T63" i="1"/>
  <c r="T64" i="1" s="1"/>
  <c r="S63" i="1"/>
  <c r="R63" i="1"/>
  <c r="R64" i="1" s="1"/>
  <c r="Q63" i="1"/>
  <c r="Q64" i="1" s="1"/>
  <c r="P63" i="1"/>
  <c r="O63" i="1"/>
  <c r="N63" i="1"/>
  <c r="N64" i="1" s="1"/>
  <c r="M63" i="1"/>
  <c r="M64" i="1" s="1"/>
  <c r="L63" i="1"/>
  <c r="L64" i="1" s="1"/>
  <c r="K63" i="1"/>
  <c r="J63" i="1"/>
  <c r="J64" i="1" s="1"/>
  <c r="I63" i="1"/>
  <c r="I64" i="1" s="1"/>
  <c r="H63" i="1"/>
  <c r="G63" i="1"/>
  <c r="F63" i="1"/>
  <c r="F64" i="1" s="1"/>
  <c r="E63" i="1"/>
  <c r="E64" i="1" s="1"/>
  <c r="D63" i="1"/>
  <c r="D64" i="1" s="1"/>
  <c r="C63" i="1"/>
  <c r="BK62" i="1"/>
  <c r="BK63" i="1" s="1"/>
  <c r="BK58" i="1"/>
  <c r="BF58" i="1"/>
  <c r="AX58" i="1"/>
  <c r="AU58" i="1"/>
  <c r="AP58" i="1"/>
  <c r="AH58" i="1"/>
  <c r="AE58" i="1"/>
  <c r="Z58" i="1"/>
  <c r="R58" i="1"/>
  <c r="O58" i="1"/>
  <c r="J58" i="1"/>
  <c r="BK57" i="1"/>
  <c r="BJ57" i="1"/>
  <c r="BI57" i="1"/>
  <c r="BH57" i="1"/>
  <c r="BG57" i="1"/>
  <c r="BG58" i="1" s="1"/>
  <c r="BF57" i="1"/>
  <c r="BE57" i="1"/>
  <c r="BD57" i="1"/>
  <c r="BC57" i="1"/>
  <c r="BC58" i="1" s="1"/>
  <c r="BB57" i="1"/>
  <c r="BA57" i="1"/>
  <c r="AZ57" i="1"/>
  <c r="AY57" i="1"/>
  <c r="AY58" i="1" s="1"/>
  <c r="AX57" i="1"/>
  <c r="AW57" i="1"/>
  <c r="AV57" i="1"/>
  <c r="AU57" i="1"/>
  <c r="AT57" i="1"/>
  <c r="AS57" i="1"/>
  <c r="AR57" i="1"/>
  <c r="AQ57" i="1"/>
  <c r="AQ58" i="1" s="1"/>
  <c r="AP57" i="1"/>
  <c r="AO57" i="1"/>
  <c r="AN57" i="1"/>
  <c r="AM57" i="1"/>
  <c r="AM58" i="1" s="1"/>
  <c r="AL57" i="1"/>
  <c r="AK57" i="1"/>
  <c r="AJ57" i="1"/>
  <c r="AI57" i="1"/>
  <c r="AI58" i="1" s="1"/>
  <c r="AH57" i="1"/>
  <c r="AG57" i="1"/>
  <c r="AF57" i="1"/>
  <c r="AE57" i="1"/>
  <c r="AD57" i="1"/>
  <c r="AC57" i="1"/>
  <c r="AB57" i="1"/>
  <c r="AA57" i="1"/>
  <c r="AA58" i="1" s="1"/>
  <c r="Z57" i="1"/>
  <c r="Y57" i="1"/>
  <c r="X57" i="1"/>
  <c r="W57" i="1"/>
  <c r="W58" i="1" s="1"/>
  <c r="V57" i="1"/>
  <c r="U57" i="1"/>
  <c r="T57" i="1"/>
  <c r="S57" i="1"/>
  <c r="S58" i="1" s="1"/>
  <c r="R57" i="1"/>
  <c r="Q57" i="1"/>
  <c r="P57" i="1"/>
  <c r="O57" i="1"/>
  <c r="N57" i="1"/>
  <c r="M57" i="1"/>
  <c r="L57" i="1"/>
  <c r="K57" i="1"/>
  <c r="K58" i="1" s="1"/>
  <c r="J57" i="1"/>
  <c r="I57" i="1"/>
  <c r="H57" i="1"/>
  <c r="G57" i="1"/>
  <c r="G58" i="1" s="1"/>
  <c r="F57" i="1"/>
  <c r="E57" i="1"/>
  <c r="D57" i="1"/>
  <c r="C57" i="1"/>
  <c r="C58" i="1" s="1"/>
  <c r="BK56" i="1"/>
  <c r="BJ53" i="1"/>
  <c r="BJ58" i="1" s="1"/>
  <c r="BI53" i="1"/>
  <c r="BI58" i="1" s="1"/>
  <c r="BH53" i="1"/>
  <c r="BH58" i="1" s="1"/>
  <c r="BG53" i="1"/>
  <c r="BF53" i="1"/>
  <c r="BE53" i="1"/>
  <c r="BE58" i="1" s="1"/>
  <c r="BD53" i="1"/>
  <c r="BD58" i="1" s="1"/>
  <c r="BC53" i="1"/>
  <c r="BB53" i="1"/>
  <c r="BB58" i="1" s="1"/>
  <c r="BA53" i="1"/>
  <c r="BA58" i="1" s="1"/>
  <c r="AZ53" i="1"/>
  <c r="AZ58" i="1" s="1"/>
  <c r="AY53" i="1"/>
  <c r="AX53" i="1"/>
  <c r="AW53" i="1"/>
  <c r="AW58" i="1" s="1"/>
  <c r="AV53" i="1"/>
  <c r="AV58" i="1" s="1"/>
  <c r="AU53" i="1"/>
  <c r="AT53" i="1"/>
  <c r="AT58" i="1" s="1"/>
  <c r="AS53" i="1"/>
  <c r="AS58" i="1" s="1"/>
  <c r="AR53" i="1"/>
  <c r="AR58" i="1" s="1"/>
  <c r="AQ53" i="1"/>
  <c r="AP53" i="1"/>
  <c r="AO53" i="1"/>
  <c r="AO58" i="1" s="1"/>
  <c r="AN53" i="1"/>
  <c r="AN58" i="1" s="1"/>
  <c r="AM53" i="1"/>
  <c r="AL53" i="1"/>
  <c r="AL58" i="1" s="1"/>
  <c r="AK53" i="1"/>
  <c r="AK58" i="1" s="1"/>
  <c r="AJ53" i="1"/>
  <c r="AJ58" i="1" s="1"/>
  <c r="AI53" i="1"/>
  <c r="AH53" i="1"/>
  <c r="AG53" i="1"/>
  <c r="AG58" i="1" s="1"/>
  <c r="AF53" i="1"/>
  <c r="AF58" i="1" s="1"/>
  <c r="AE53" i="1"/>
  <c r="AD53" i="1"/>
  <c r="AD58" i="1" s="1"/>
  <c r="AC53" i="1"/>
  <c r="AC58" i="1" s="1"/>
  <c r="AB53" i="1"/>
  <c r="AB58" i="1" s="1"/>
  <c r="AA53" i="1"/>
  <c r="Z53" i="1"/>
  <c r="Y53" i="1"/>
  <c r="Y58" i="1" s="1"/>
  <c r="X53" i="1"/>
  <c r="X58" i="1" s="1"/>
  <c r="W53" i="1"/>
  <c r="V53" i="1"/>
  <c r="V58" i="1" s="1"/>
  <c r="U53" i="1"/>
  <c r="U58" i="1" s="1"/>
  <c r="T53" i="1"/>
  <c r="T58" i="1" s="1"/>
  <c r="S53" i="1"/>
  <c r="R53" i="1"/>
  <c r="Q53" i="1"/>
  <c r="Q58" i="1" s="1"/>
  <c r="P53" i="1"/>
  <c r="P58" i="1" s="1"/>
  <c r="O53" i="1"/>
  <c r="N53" i="1"/>
  <c r="N58" i="1" s="1"/>
  <c r="M53" i="1"/>
  <c r="M58" i="1" s="1"/>
  <c r="L53" i="1"/>
  <c r="L58" i="1" s="1"/>
  <c r="K53" i="1"/>
  <c r="J53" i="1"/>
  <c r="I53" i="1"/>
  <c r="I58" i="1" s="1"/>
  <c r="H53" i="1"/>
  <c r="H58" i="1" s="1"/>
  <c r="G53" i="1"/>
  <c r="F53" i="1"/>
  <c r="F58" i="1" s="1"/>
  <c r="E53" i="1"/>
  <c r="E58" i="1" s="1"/>
  <c r="D53" i="1"/>
  <c r="D58" i="1" s="1"/>
  <c r="C53" i="1"/>
  <c r="BK52" i="1"/>
  <c r="BK53" i="1" s="1"/>
  <c r="BK48" i="1"/>
  <c r="BG48" i="1"/>
  <c r="BC48" i="1"/>
  <c r="AY48" i="1"/>
  <c r="AU48" i="1"/>
  <c r="AQ48" i="1"/>
  <c r="AM48" i="1"/>
  <c r="AI48" i="1"/>
  <c r="AE48" i="1"/>
  <c r="AA48" i="1"/>
  <c r="W48" i="1"/>
  <c r="S48" i="1"/>
  <c r="O48" i="1"/>
  <c r="K48" i="1"/>
  <c r="G48" i="1"/>
  <c r="C48" i="1"/>
  <c r="BJ47" i="1"/>
  <c r="BJ48" i="1" s="1"/>
  <c r="BI47" i="1"/>
  <c r="BI48" i="1" s="1"/>
  <c r="BH47" i="1"/>
  <c r="BH48" i="1" s="1"/>
  <c r="BG47" i="1"/>
  <c r="BF47" i="1"/>
  <c r="BF48" i="1" s="1"/>
  <c r="BE47" i="1"/>
  <c r="BE48" i="1" s="1"/>
  <c r="BD47" i="1"/>
  <c r="BD48" i="1" s="1"/>
  <c r="BC47" i="1"/>
  <c r="BB47" i="1"/>
  <c r="BB48" i="1" s="1"/>
  <c r="BA47" i="1"/>
  <c r="BA48" i="1" s="1"/>
  <c r="AZ47" i="1"/>
  <c r="AZ48" i="1" s="1"/>
  <c r="AY47" i="1"/>
  <c r="AX47" i="1"/>
  <c r="AX48" i="1" s="1"/>
  <c r="AW47" i="1"/>
  <c r="AW48" i="1" s="1"/>
  <c r="AV47" i="1"/>
  <c r="AV48" i="1" s="1"/>
  <c r="AU47" i="1"/>
  <c r="AT47" i="1"/>
  <c r="AT48" i="1" s="1"/>
  <c r="AS47" i="1"/>
  <c r="AS48" i="1" s="1"/>
  <c r="AR47" i="1"/>
  <c r="AR48" i="1" s="1"/>
  <c r="AQ47" i="1"/>
  <c r="AP47" i="1"/>
  <c r="AP48" i="1" s="1"/>
  <c r="AO47" i="1"/>
  <c r="AO48" i="1" s="1"/>
  <c r="AN47" i="1"/>
  <c r="AN48" i="1" s="1"/>
  <c r="AM47" i="1"/>
  <c r="AL47" i="1"/>
  <c r="AL48" i="1" s="1"/>
  <c r="AK47" i="1"/>
  <c r="AK48" i="1" s="1"/>
  <c r="AJ47" i="1"/>
  <c r="AJ48" i="1" s="1"/>
  <c r="AI47" i="1"/>
  <c r="AH47" i="1"/>
  <c r="AH48" i="1" s="1"/>
  <c r="AG47" i="1"/>
  <c r="AG48" i="1" s="1"/>
  <c r="AF47" i="1"/>
  <c r="AF48" i="1" s="1"/>
  <c r="AE47" i="1"/>
  <c r="AD47" i="1"/>
  <c r="AD48" i="1" s="1"/>
  <c r="AC47" i="1"/>
  <c r="AC48" i="1" s="1"/>
  <c r="AB47" i="1"/>
  <c r="AB48" i="1" s="1"/>
  <c r="AA47" i="1"/>
  <c r="Z47" i="1"/>
  <c r="Z48" i="1" s="1"/>
  <c r="Y47" i="1"/>
  <c r="Y48" i="1" s="1"/>
  <c r="X47" i="1"/>
  <c r="X48" i="1" s="1"/>
  <c r="W47" i="1"/>
  <c r="V47" i="1"/>
  <c r="V48" i="1" s="1"/>
  <c r="U47" i="1"/>
  <c r="U48" i="1" s="1"/>
  <c r="T47" i="1"/>
  <c r="T48" i="1" s="1"/>
  <c r="S47" i="1"/>
  <c r="R47" i="1"/>
  <c r="R48" i="1" s="1"/>
  <c r="Q47" i="1"/>
  <c r="Q48" i="1" s="1"/>
  <c r="P47" i="1"/>
  <c r="P48" i="1" s="1"/>
  <c r="O47" i="1"/>
  <c r="N47" i="1"/>
  <c r="N48" i="1" s="1"/>
  <c r="M47" i="1"/>
  <c r="M48" i="1" s="1"/>
  <c r="L47" i="1"/>
  <c r="L48" i="1" s="1"/>
  <c r="K47" i="1"/>
  <c r="J47" i="1"/>
  <c r="J48" i="1" s="1"/>
  <c r="I47" i="1"/>
  <c r="I48" i="1" s="1"/>
  <c r="H47" i="1"/>
  <c r="H48" i="1" s="1"/>
  <c r="G47" i="1"/>
  <c r="F47" i="1"/>
  <c r="F48" i="1" s="1"/>
  <c r="E47" i="1"/>
  <c r="E48" i="1" s="1"/>
  <c r="D47" i="1"/>
  <c r="D48" i="1" s="1"/>
  <c r="C47" i="1"/>
  <c r="BK46" i="1"/>
  <c r="BK47" i="1" s="1"/>
  <c r="BJ42" i="1"/>
  <c r="BG42" i="1"/>
  <c r="BB42" i="1"/>
  <c r="AT42" i="1"/>
  <c r="AQ42" i="1"/>
  <c r="AL42" i="1"/>
  <c r="AE42" i="1"/>
  <c r="W42" i="1"/>
  <c r="O42" i="1"/>
  <c r="G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K36" i="1"/>
  <c r="BJ36" i="1"/>
  <c r="BI36" i="1"/>
  <c r="BH36" i="1"/>
  <c r="BH42" i="1" s="1"/>
  <c r="BG36" i="1"/>
  <c r="BF36" i="1"/>
  <c r="BF42" i="1" s="1"/>
  <c r="BE36" i="1"/>
  <c r="BD36" i="1"/>
  <c r="BD42" i="1" s="1"/>
  <c r="BC36" i="1"/>
  <c r="BC42" i="1" s="1"/>
  <c r="BB36" i="1"/>
  <c r="BA36" i="1"/>
  <c r="AZ36" i="1"/>
  <c r="AZ42" i="1" s="1"/>
  <c r="AY36" i="1"/>
  <c r="AY42" i="1" s="1"/>
  <c r="AX36" i="1"/>
  <c r="AX42" i="1" s="1"/>
  <c r="AW36" i="1"/>
  <c r="AV36" i="1"/>
  <c r="AV42" i="1" s="1"/>
  <c r="AU36" i="1"/>
  <c r="AU42" i="1" s="1"/>
  <c r="AT36" i="1"/>
  <c r="AS36" i="1"/>
  <c r="AR36" i="1"/>
  <c r="AR42" i="1" s="1"/>
  <c r="AQ36" i="1"/>
  <c r="AP36" i="1"/>
  <c r="AP42" i="1" s="1"/>
  <c r="AO36" i="1"/>
  <c r="AN36" i="1"/>
  <c r="AN42" i="1" s="1"/>
  <c r="AM36" i="1"/>
  <c r="AM42" i="1" s="1"/>
  <c r="AL36" i="1"/>
  <c r="AK36" i="1"/>
  <c r="AJ36" i="1"/>
  <c r="AJ42" i="1" s="1"/>
  <c r="AI36" i="1"/>
  <c r="AI42" i="1" s="1"/>
  <c r="AH36" i="1"/>
  <c r="AH42" i="1" s="1"/>
  <c r="AG36" i="1"/>
  <c r="AF36" i="1"/>
  <c r="AF42" i="1" s="1"/>
  <c r="AE36" i="1"/>
  <c r="AD36" i="1"/>
  <c r="AD42" i="1" s="1"/>
  <c r="AC36" i="1"/>
  <c r="AB36" i="1"/>
  <c r="AB42" i="1" s="1"/>
  <c r="AA36" i="1"/>
  <c r="AA42" i="1" s="1"/>
  <c r="Z36" i="1"/>
  <c r="Z42" i="1" s="1"/>
  <c r="Y36" i="1"/>
  <c r="X36" i="1"/>
  <c r="X42" i="1" s="1"/>
  <c r="W36" i="1"/>
  <c r="V36" i="1"/>
  <c r="V42" i="1" s="1"/>
  <c r="U36" i="1"/>
  <c r="T36" i="1"/>
  <c r="T42" i="1" s="1"/>
  <c r="S36" i="1"/>
  <c r="S42" i="1" s="1"/>
  <c r="R36" i="1"/>
  <c r="R42" i="1" s="1"/>
  <c r="Q36" i="1"/>
  <c r="P36" i="1"/>
  <c r="P42" i="1" s="1"/>
  <c r="O36" i="1"/>
  <c r="N36" i="1"/>
  <c r="N42" i="1" s="1"/>
  <c r="M36" i="1"/>
  <c r="L36" i="1"/>
  <c r="L42" i="1" s="1"/>
  <c r="K36" i="1"/>
  <c r="K42" i="1" s="1"/>
  <c r="J36" i="1"/>
  <c r="J42" i="1" s="1"/>
  <c r="I36" i="1"/>
  <c r="H36" i="1"/>
  <c r="H42" i="1" s="1"/>
  <c r="G36" i="1"/>
  <c r="F36" i="1"/>
  <c r="F42" i="1" s="1"/>
  <c r="E36" i="1"/>
  <c r="D36" i="1"/>
  <c r="D42" i="1" s="1"/>
  <c r="C36" i="1"/>
  <c r="C42" i="1" s="1"/>
  <c r="BK3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I31" i="1" s="1"/>
  <c r="BH26" i="1"/>
  <c r="BG26" i="1"/>
  <c r="BF26" i="1"/>
  <c r="BE26" i="1"/>
  <c r="BD26" i="1"/>
  <c r="BC26" i="1"/>
  <c r="BB26" i="1"/>
  <c r="BA26" i="1"/>
  <c r="BA31" i="1" s="1"/>
  <c r="AZ26" i="1"/>
  <c r="AY26" i="1"/>
  <c r="AX26" i="1"/>
  <c r="AW26" i="1"/>
  <c r="AV26" i="1"/>
  <c r="AU26" i="1"/>
  <c r="AT26" i="1"/>
  <c r="AS26" i="1"/>
  <c r="AS31" i="1" s="1"/>
  <c r="AR26" i="1"/>
  <c r="AQ26" i="1"/>
  <c r="AP26" i="1"/>
  <c r="AO26" i="1"/>
  <c r="AN26" i="1"/>
  <c r="AM26" i="1"/>
  <c r="AL26" i="1"/>
  <c r="AK26" i="1"/>
  <c r="AK31" i="1" s="1"/>
  <c r="AJ26" i="1"/>
  <c r="AI26" i="1"/>
  <c r="AH26" i="1"/>
  <c r="AG26" i="1"/>
  <c r="AF26" i="1"/>
  <c r="AE26" i="1"/>
  <c r="AD26" i="1"/>
  <c r="AC26" i="1"/>
  <c r="AC31" i="1" s="1"/>
  <c r="AB26" i="1"/>
  <c r="AA26" i="1"/>
  <c r="Z26" i="1"/>
  <c r="Y26" i="1"/>
  <c r="X26" i="1"/>
  <c r="W26" i="1"/>
  <c r="V26" i="1"/>
  <c r="U26" i="1"/>
  <c r="U31" i="1" s="1"/>
  <c r="T26" i="1"/>
  <c r="S26" i="1"/>
  <c r="R26" i="1"/>
  <c r="Q26" i="1"/>
  <c r="P26" i="1"/>
  <c r="O26" i="1"/>
  <c r="N26" i="1"/>
  <c r="M26" i="1"/>
  <c r="M31" i="1" s="1"/>
  <c r="L26" i="1"/>
  <c r="K26" i="1"/>
  <c r="J26" i="1"/>
  <c r="I26" i="1"/>
  <c r="H26" i="1"/>
  <c r="G26" i="1"/>
  <c r="F26" i="1"/>
  <c r="E26" i="1"/>
  <c r="E31" i="1" s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J31" i="1" s="1"/>
  <c r="BJ66" i="1" s="1"/>
  <c r="BI14" i="1"/>
  <c r="BH14" i="1"/>
  <c r="BG14" i="1"/>
  <c r="BF14" i="1"/>
  <c r="BF31" i="1" s="1"/>
  <c r="BF66" i="1" s="1"/>
  <c r="BE14" i="1"/>
  <c r="BD14" i="1"/>
  <c r="BC14" i="1"/>
  <c r="BB14" i="1"/>
  <c r="BB31" i="1" s="1"/>
  <c r="BB66" i="1" s="1"/>
  <c r="BA14" i="1"/>
  <c r="AZ14" i="1"/>
  <c r="AY14" i="1"/>
  <c r="AX14" i="1"/>
  <c r="AX31" i="1" s="1"/>
  <c r="AX66" i="1" s="1"/>
  <c r="AW14" i="1"/>
  <c r="AV14" i="1"/>
  <c r="AU14" i="1"/>
  <c r="AT14" i="1"/>
  <c r="AT31" i="1" s="1"/>
  <c r="AT66" i="1" s="1"/>
  <c r="AS14" i="1"/>
  <c r="AR14" i="1"/>
  <c r="AQ14" i="1"/>
  <c r="AP14" i="1"/>
  <c r="AP31" i="1" s="1"/>
  <c r="AP66" i="1" s="1"/>
  <c r="AO14" i="1"/>
  <c r="AN14" i="1"/>
  <c r="AM14" i="1"/>
  <c r="AL14" i="1"/>
  <c r="AL31" i="1" s="1"/>
  <c r="AL66" i="1" s="1"/>
  <c r="AK14" i="1"/>
  <c r="AJ14" i="1"/>
  <c r="AI14" i="1"/>
  <c r="AH14" i="1"/>
  <c r="AH31" i="1" s="1"/>
  <c r="AH66" i="1" s="1"/>
  <c r="AG14" i="1"/>
  <c r="AF14" i="1"/>
  <c r="AE14" i="1"/>
  <c r="AD14" i="1"/>
  <c r="AD31" i="1" s="1"/>
  <c r="AD66" i="1" s="1"/>
  <c r="AC14" i="1"/>
  <c r="AB14" i="1"/>
  <c r="AA14" i="1"/>
  <c r="Z14" i="1"/>
  <c r="Z31" i="1" s="1"/>
  <c r="Z66" i="1" s="1"/>
  <c r="Y14" i="1"/>
  <c r="X14" i="1"/>
  <c r="W14" i="1"/>
  <c r="V14" i="1"/>
  <c r="V31" i="1" s="1"/>
  <c r="V66" i="1" s="1"/>
  <c r="U14" i="1"/>
  <c r="T14" i="1"/>
  <c r="S14" i="1"/>
  <c r="R14" i="1"/>
  <c r="R31" i="1" s="1"/>
  <c r="R66" i="1" s="1"/>
  <c r="Q14" i="1"/>
  <c r="P14" i="1"/>
  <c r="O14" i="1"/>
  <c r="N14" i="1"/>
  <c r="N31" i="1" s="1"/>
  <c r="N66" i="1" s="1"/>
  <c r="M14" i="1"/>
  <c r="L14" i="1"/>
  <c r="K14" i="1"/>
  <c r="J14" i="1"/>
  <c r="J31" i="1" s="1"/>
  <c r="J66" i="1" s="1"/>
  <c r="I14" i="1"/>
  <c r="H14" i="1"/>
  <c r="G14" i="1"/>
  <c r="F14" i="1"/>
  <c r="F31" i="1" s="1"/>
  <c r="F66" i="1" s="1"/>
  <c r="E14" i="1"/>
  <c r="D14" i="1"/>
  <c r="C14" i="1"/>
  <c r="BK13" i="1"/>
  <c r="BK14" i="1" s="1"/>
  <c r="BJ10" i="1"/>
  <c r="BI10" i="1"/>
  <c r="BH10" i="1"/>
  <c r="BG10" i="1"/>
  <c r="BF10" i="1"/>
  <c r="BE10" i="1"/>
  <c r="BE31" i="1" s="1"/>
  <c r="BD10" i="1"/>
  <c r="BC10" i="1"/>
  <c r="BB10" i="1"/>
  <c r="BA10" i="1"/>
  <c r="AZ10" i="1"/>
  <c r="AY10" i="1"/>
  <c r="AX10" i="1"/>
  <c r="AW10" i="1"/>
  <c r="AW31" i="1" s="1"/>
  <c r="AV10" i="1"/>
  <c r="AU10" i="1"/>
  <c r="AT10" i="1"/>
  <c r="AS10" i="1"/>
  <c r="AR10" i="1"/>
  <c r="AQ10" i="1"/>
  <c r="AP10" i="1"/>
  <c r="AO10" i="1"/>
  <c r="AO31" i="1" s="1"/>
  <c r="AN10" i="1"/>
  <c r="AM10" i="1"/>
  <c r="AL10" i="1"/>
  <c r="AK10" i="1"/>
  <c r="AJ10" i="1"/>
  <c r="AI10" i="1"/>
  <c r="AH10" i="1"/>
  <c r="AG10" i="1"/>
  <c r="AG31" i="1" s="1"/>
  <c r="AF10" i="1"/>
  <c r="AE10" i="1"/>
  <c r="AD10" i="1"/>
  <c r="AC10" i="1"/>
  <c r="AB10" i="1"/>
  <c r="AA10" i="1"/>
  <c r="Z10" i="1"/>
  <c r="Y10" i="1"/>
  <c r="Y31" i="1" s="1"/>
  <c r="X10" i="1"/>
  <c r="W10" i="1"/>
  <c r="V10" i="1"/>
  <c r="U10" i="1"/>
  <c r="T10" i="1"/>
  <c r="S10" i="1"/>
  <c r="R10" i="1"/>
  <c r="Q10" i="1"/>
  <c r="Q31" i="1" s="1"/>
  <c r="P10" i="1"/>
  <c r="O10" i="1"/>
  <c r="N10" i="1"/>
  <c r="M10" i="1"/>
  <c r="L10" i="1"/>
  <c r="K10" i="1"/>
  <c r="J10" i="1"/>
  <c r="I10" i="1"/>
  <c r="I31" i="1" s="1"/>
  <c r="H10" i="1"/>
  <c r="G10" i="1"/>
  <c r="F10" i="1"/>
  <c r="E10" i="1"/>
  <c r="D10" i="1"/>
  <c r="C10" i="1"/>
  <c r="BK9" i="1"/>
  <c r="BK10" i="1" s="1"/>
  <c r="AW66" i="1" l="1"/>
  <c r="I66" i="1"/>
  <c r="BE66" i="1"/>
  <c r="E66" i="1"/>
  <c r="AC66" i="1"/>
  <c r="AK66" i="1"/>
  <c r="H31" i="1"/>
  <c r="H66" i="1" s="1"/>
  <c r="P31" i="1"/>
  <c r="P66" i="1" s="1"/>
  <c r="X31" i="1"/>
  <c r="X66" i="1" s="1"/>
  <c r="AF31" i="1"/>
  <c r="AF66" i="1" s="1"/>
  <c r="AN31" i="1"/>
  <c r="AN66" i="1" s="1"/>
  <c r="AV31" i="1"/>
  <c r="AV66" i="1" s="1"/>
  <c r="BD31" i="1"/>
  <c r="BD66" i="1" s="1"/>
  <c r="BH31" i="1"/>
  <c r="BH66" i="1" s="1"/>
  <c r="K31" i="1"/>
  <c r="K66" i="1" s="1"/>
  <c r="S31" i="1"/>
  <c r="S66" i="1" s="1"/>
  <c r="AA31" i="1"/>
  <c r="AA66" i="1" s="1"/>
  <c r="AI31" i="1"/>
  <c r="AI66" i="1" s="1"/>
  <c r="AM31" i="1"/>
  <c r="AM66" i="1" s="1"/>
  <c r="AY31" i="1"/>
  <c r="AY66" i="1" s="1"/>
  <c r="BC31" i="1"/>
  <c r="BC66" i="1" s="1"/>
  <c r="I42" i="1"/>
  <c r="Q42" i="1"/>
  <c r="Q66" i="1" s="1"/>
  <c r="Y42" i="1"/>
  <c r="Y66" i="1" s="1"/>
  <c r="AC42" i="1"/>
  <c r="D31" i="1"/>
  <c r="D66" i="1" s="1"/>
  <c r="L31" i="1"/>
  <c r="L66" i="1" s="1"/>
  <c r="T31" i="1"/>
  <c r="T66" i="1" s="1"/>
  <c r="AB31" i="1"/>
  <c r="AB66" i="1" s="1"/>
  <c r="AJ31" i="1"/>
  <c r="AJ66" i="1" s="1"/>
  <c r="AR31" i="1"/>
  <c r="AR66" i="1" s="1"/>
  <c r="AZ31" i="1"/>
  <c r="AZ66" i="1" s="1"/>
  <c r="C31" i="1"/>
  <c r="C66" i="1" s="1"/>
  <c r="G31" i="1"/>
  <c r="G66" i="1" s="1"/>
  <c r="O31" i="1"/>
  <c r="O66" i="1" s="1"/>
  <c r="W31" i="1"/>
  <c r="W66" i="1" s="1"/>
  <c r="AE31" i="1"/>
  <c r="AE66" i="1" s="1"/>
  <c r="AQ31" i="1"/>
  <c r="AQ66" i="1" s="1"/>
  <c r="AU31" i="1"/>
  <c r="AU66" i="1" s="1"/>
  <c r="BG31" i="1"/>
  <c r="BG66" i="1" s="1"/>
  <c r="E42" i="1"/>
  <c r="M42" i="1"/>
  <c r="M66" i="1" s="1"/>
  <c r="U42" i="1"/>
  <c r="U66" i="1" s="1"/>
  <c r="AG42" i="1"/>
  <c r="AG66" i="1" s="1"/>
  <c r="BK42" i="1"/>
  <c r="AK42" i="1"/>
  <c r="AS42" i="1"/>
  <c r="AS66" i="1" s="1"/>
  <c r="BA42" i="1"/>
  <c r="BA66" i="1" s="1"/>
  <c r="BE42" i="1"/>
  <c r="BI42" i="1"/>
  <c r="BI66" i="1" s="1"/>
  <c r="BK31" i="1"/>
  <c r="BK66" i="1" s="1"/>
  <c r="AO42" i="1"/>
  <c r="AO66" i="1" s="1"/>
  <c r="AW42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<sst xmlns="http://schemas.openxmlformats.org/spreadsheetml/2006/main" count="161" uniqueCount="115">
  <si>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</si>
  <si>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</si>
  <si>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NJ Mutual Fund : Net Average Assets Under Management (AAUM) as on  2025-11-30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</si>
  <si>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</si>
  <si>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</si>
  <si>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</si>
  <si>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</si>
  <si>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</si>
  <si>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</si>
  <si>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</si>
  <si>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</si>
  <si>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</si>
  <si>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</si>
  <si>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</si>
  <si>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</si>
  <si>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</si>
  <si>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</si>
  <si>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</si>
  <si>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</si>
  <si>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</si>
  <si>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</si>
  <si>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</si>
  <si>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</si>
  <si>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</si>
  <si>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</si>
  <si>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</si>
  <si>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</si>
  <si>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</si>
  <si>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</si>
  <si>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</si>
  <si>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</si>
  <si>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</si>
  <si>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</si>
  <si>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</si>
  <si>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</si>
  <si>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</si>
  <si>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</si>
  <si>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</si>
  <si>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</si>
  <si>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</si>
  <si>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</si>
  <si>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</si>
  <si>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</si>
  <si>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</si>
  <si>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</si>
  <si>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</si>
  <si>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</si>
  <si>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</si>
  <si>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</si>
  <si>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</si>
  <si>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</si>
  <si>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</si>
  <si>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</si>
  <si>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</si>
  <si>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</si>
  <si>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</si>
  <si>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</si>
  <si>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</si>
  <si>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B30 : Other than T30</t>
  </si>
  <si>
    <t>I : Contribution of sponsor and its associates in AUM</t>
  </si>
  <si>
    <t>II : Contribution of other than sponsor and its associates in AUM</t>
  </si>
  <si>
    <t>Category of Investor</t>
  </si>
  <si>
    <t>1 : Retail Investor</t>
  </si>
  <si>
    <t>2 : Corporates</t>
  </si>
  <si>
    <t>3 : Banks/FIs</t>
  </si>
  <si>
    <t>4 : FIIs/FPIs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</si>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</sst>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3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2">
    <xf numFmtId="0" fontId="0" fillId="0" borderId="0" xfId="0"/>
    <xf numFmtId="2" fontId="11" fillId="3" borderId="2" xfId="3" applyNumberFormat="1" applyFont="1" applyFill="1" applyBorder="1" applyAlignment="1" applyProtection="1">
      <alignment horizontal="center" vertical="top" wrapText="1"/>
    </xf>
    <xf numFmtId="0" fontId="4" fillId="2" borderId="2" xfId="4" applyFont="1" applyFill="1" applyBorder="1" applyAlignment="1" applyProtection="1">
      <alignment horizontal="center"/>
    </xf>
    <xf numFmtId="0" fontId="9" fillId="0" borderId="2" xfId="4" applyFont="1" applyBorder="1" applyAlignment="1" applyProtection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4" fillId="0" borderId="1" xfId="0" applyFont="1" applyBorder="1" applyAlignment="1" applyProtection="1"/>
    <xf numFmtId="0" fontId="6" fillId="0" borderId="2" xfId="0" applyFont="1" applyBorder="1" applyAlignment="1" applyProtection="1"/>
    <xf numFmtId="165" fontId="0" fillId="0" borderId="2" xfId="0" applyNumberFormat="1" applyBorder="1" applyAlignment="1" applyProtection="1"/>
    <xf numFmtId="165" fontId="3" fillId="0" borderId="0" xfId="0" applyNumberFormat="1" applyFont="1" applyBorder="1" applyAlignment="1" applyProtection="1"/>
    <xf numFmtId="165" fontId="3" fillId="0" borderId="0" xfId="0" applyNumberFormat="1" applyFont="1" applyAlignment="1" applyProtection="1"/>
    <xf numFmtId="0" fontId="7" fillId="0" borderId="2" xfId="0" applyFont="1" applyBorder="1" applyAlignment="1" applyProtection="1"/>
    <xf numFmtId="0" fontId="0" fillId="0" borderId="2" xfId="0" applyBorder="1" applyAlignment="1" applyProtection="1"/>
    <xf numFmtId="165" fontId="7" fillId="0" borderId="2" xfId="0" applyNumberFormat="1" applyFont="1" applyBorder="1" applyAlignment="1" applyProtection="1">
      <alignment horizontal="right"/>
    </xf>
    <xf numFmtId="166" fontId="7" fillId="0" borderId="2" xfId="0" applyNumberFormat="1" applyFont="1" applyBorder="1" applyAlignment="1" applyProtection="1">
      <alignment horizontal="right"/>
    </xf>
    <xf numFmtId="0" fontId="8" fillId="0" borderId="2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0" xfId="4" applyFont="1" applyAlignment="1" applyProtection="1"/>
    <xf numFmtId="0" fontId="1" fillId="0" borderId="0" xfId="2" applyFont="1" applyAlignment="1" applyProtection="1"/>
    <xf numFmtId="0" fontId="10" fillId="0" borderId="2" xfId="4" applyFont="1" applyBorder="1" applyAlignment="1" applyProtection="1"/>
    <xf numFmtId="2" fontId="9" fillId="0" borderId="2" xfId="3" applyNumberFormat="1" applyFont="1" applyBorder="1" applyAlignment="1" applyProtection="1">
      <alignment horizontal="center" vertical="top" wrapText="1"/>
    </xf>
    <xf numFmtId="0" fontId="10" fillId="0" borderId="0" xfId="4" applyFont="1" applyAlignment="1" applyProtection="1"/>
    <xf numFmtId="0" fontId="7" fillId="0" borderId="0" xfId="2" applyFont="1" applyAlignment="1" applyProtection="1"/>
    <xf numFmtId="0" fontId="3" fillId="0" borderId="2" xfId="3" applyFont="1" applyBorder="1" applyAlignment="1" applyProtection="1">
      <alignment horizontal="center"/>
    </xf>
    <xf numFmtId="0" fontId="3" fillId="0" borderId="2" xfId="3" applyFont="1" applyBorder="1" applyAlignment="1" applyProtection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 applyAlignment="1" applyProtection="1"/>
    <xf numFmtId="4" fontId="3" fillId="0" borderId="2" xfId="3" applyNumberFormat="1" applyFont="1" applyBorder="1" applyAlignment="1" applyProtection="1">
      <alignment horizontal="left"/>
    </xf>
    <xf numFmtId="0" fontId="3" fillId="0" borderId="2" xfId="4" applyFont="1" applyBorder="1" applyAlignment="1" applyProtection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 applyProtection="1">
      <alignment horizontal="center"/>
    </xf>
    <xf numFmtId="2" fontId="12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 applyAlignment="1" applyProtection="1"/>
    <xf numFmtId="2" fontId="3" fillId="0" borderId="0" xfId="4" applyNumberFormat="1" applyFont="1" applyAlignment="1" applyProtection="1"/>
    <xf numFmtId="0" fontId="0" fillId="0" borderId="0" xfId="0" applyBorder="1" applyAlignment="1" applyProtection="1"/>
    <xf numFmtId="165" fontId="0" fillId="0" borderId="0" xfId="0" applyNumberFormat="1" applyBorder="1" applyAlignment="1" applyProtection="1"/>
    <xf numFmtId="0" fontId="0" fillId="0" borderId="0" xfId="0" applyBorder="1"/>
    <xf numFmtId="0" fontId="8" fillId="0" borderId="0" xfId="0" applyFont="1" applyBorder="1" applyAlignment="1" applyProtection="1"/>
    <xf numFmtId="165" fontId="8" fillId="0" borderId="0" xfId="0" applyNumberFormat="1" applyFont="1" applyBorder="1" applyAlignment="1" applyProtection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06"/>
  <sheetViews>
    <sheetView tabSelected="1" topLeftCell="A73" zoomScaleNormal="100" workbookViewId="0">
      <selection activeCell="B76" sqref="B76"/>
    </sheetView>
  </sheetViews>
  <sheetFormatPr defaultColWidth="9" defaultRowHeight="15" customHeight="1"/>
  <cols>
    <col min="1" max="1" width="10.85546875" style="19" customWidth="1"/>
    <col min="2" max="2" width="65.140625" style="19" customWidth="1"/>
    <col min="3" max="62" width="6.85546875" style="19" customWidth="1"/>
    <col min="63" max="63" width="10.85546875" style="19" customWidth="1"/>
    <col min="64" max="1023" width="9.140625" style="19" customWidth="1"/>
    <col min="1024" max="1025" width="8.7109375" style="19" customWidth="1"/>
    <col min="1026" max="16384" width="9" style="39"/>
  </cols>
  <sheetData>
    <row r="1" spans="1:1025" customFormat="1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</row>
    <row r="2" spans="1:1025" customFormat="1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</row>
    <row r="3" spans="1:1025" customFormat="1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</row>
    <row r="4" spans="1:1025" customFormat="1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</row>
    <row r="5" spans="1:1025" customFormat="1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</row>
    <row r="6" spans="1:1025" customFormat="1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</row>
    <row r="7" spans="1:1025" customFormat="1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</row>
    <row r="8" spans="1:1025" customFormat="1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</row>
    <row r="9" spans="1:1025" customFormat="1">
      <c r="A9" s="15"/>
      <c r="B9" s="14" t="s">
        <v>15</v>
      </c>
      <c r="C9" s="16">
        <v>0</v>
      </c>
      <c r="D9" s="17">
        <v>180.90283565999999</v>
      </c>
      <c r="E9" s="16">
        <v>0</v>
      </c>
      <c r="F9" s="16">
        <v>0</v>
      </c>
      <c r="G9" s="16">
        <v>0</v>
      </c>
      <c r="H9" s="17">
        <v>0.21335113</v>
      </c>
      <c r="I9" s="17">
        <v>4.3762314800000004</v>
      </c>
      <c r="J9" s="16">
        <v>0</v>
      </c>
      <c r="K9" s="16">
        <v>0</v>
      </c>
      <c r="L9" s="17">
        <v>9.9498050000000005E-2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0.10660954</v>
      </c>
      <c r="S9" s="16">
        <v>0</v>
      </c>
      <c r="T9" s="16">
        <v>0</v>
      </c>
      <c r="U9" s="16">
        <v>0</v>
      </c>
      <c r="V9" s="17">
        <v>0.13474295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6.6695784600000003</v>
      </c>
      <c r="AC9" s="17">
        <v>4.8567654100000004</v>
      </c>
      <c r="AD9" s="16">
        <v>0</v>
      </c>
      <c r="AE9" s="16">
        <v>0</v>
      </c>
      <c r="AF9" s="17">
        <v>44.908615689999998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2.5271864900000001</v>
      </c>
      <c r="AM9" s="17">
        <v>6.8830200000000001E-3</v>
      </c>
      <c r="AN9" s="16">
        <v>0</v>
      </c>
      <c r="AO9" s="16">
        <v>0</v>
      </c>
      <c r="AP9" s="17">
        <v>45.485349800000002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6.1028890000000002E-2</v>
      </c>
      <c r="AW9" s="17">
        <v>1.9292686400000001</v>
      </c>
      <c r="AX9" s="16">
        <v>0</v>
      </c>
      <c r="AY9" s="16">
        <v>0</v>
      </c>
      <c r="AZ9" s="17">
        <v>0.16312014999999999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3.095939E-2</v>
      </c>
      <c r="BG9" s="16">
        <v>0</v>
      </c>
      <c r="BH9" s="16">
        <v>0</v>
      </c>
      <c r="BI9" s="16">
        <v>0</v>
      </c>
      <c r="BJ9" s="17">
        <v>2.2853809999999999E-2</v>
      </c>
      <c r="BK9" s="16">
        <f>SUM(C9:BJ9)</f>
        <v>292.49487856000002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</row>
    <row r="10" spans="1:1025" customFormat="1">
      <c r="A10" s="15"/>
      <c r="B10" s="18" t="s">
        <v>16</v>
      </c>
      <c r="C10" s="11">
        <f t="shared" ref="C10:AH10" si="0">SUM(C9)</f>
        <v>0</v>
      </c>
      <c r="D10" s="11">
        <f t="shared" si="0"/>
        <v>180.90283565999999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0.21335113</v>
      </c>
      <c r="I10" s="11">
        <f t="shared" si="0"/>
        <v>4.3762314800000004</v>
      </c>
      <c r="J10" s="11">
        <f t="shared" si="0"/>
        <v>0</v>
      </c>
      <c r="K10" s="11">
        <f t="shared" si="0"/>
        <v>0</v>
      </c>
      <c r="L10" s="11">
        <f t="shared" si="0"/>
        <v>9.9498050000000005E-2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0.10660954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0.13474295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6.6695784600000003</v>
      </c>
      <c r="AC10" s="11">
        <f t="shared" si="0"/>
        <v>4.8567654100000004</v>
      </c>
      <c r="AD10" s="11">
        <f t="shared" si="0"/>
        <v>0</v>
      </c>
      <c r="AE10" s="11">
        <f t="shared" si="0"/>
        <v>0</v>
      </c>
      <c r="AF10" s="11">
        <f t="shared" si="0"/>
        <v>44.908615689999998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2.5271864900000001</v>
      </c>
      <c r="AM10" s="11">
        <f t="shared" si="1"/>
        <v>6.8830200000000001E-3</v>
      </c>
      <c r="AN10" s="11">
        <f t="shared" si="1"/>
        <v>0</v>
      </c>
      <c r="AO10" s="11">
        <f t="shared" si="1"/>
        <v>0</v>
      </c>
      <c r="AP10" s="11">
        <f t="shared" si="1"/>
        <v>45.485349800000002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6.1028890000000002E-2</v>
      </c>
      <c r="AW10" s="11">
        <f t="shared" si="1"/>
        <v>1.9292686400000001</v>
      </c>
      <c r="AX10" s="11">
        <f t="shared" si="1"/>
        <v>0</v>
      </c>
      <c r="AY10" s="11">
        <f t="shared" si="1"/>
        <v>0</v>
      </c>
      <c r="AZ10" s="11">
        <f t="shared" si="1"/>
        <v>0.16312014999999999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3.095939E-2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2.2853809999999999E-2</v>
      </c>
      <c r="BK10" s="11">
        <f t="shared" si="1"/>
        <v>292.49487856000002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</row>
    <row r="11" spans="1:1025" customFormat="1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</row>
    <row r="12" spans="1:1025" customFormat="1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customFormat="1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customFormat="1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customFormat="1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</row>
    <row r="16" spans="1:1025" customFormat="1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</row>
    <row r="17" spans="1:1025" customFormat="1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</row>
    <row r="18" spans="1:1025" customFormat="1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</row>
    <row r="19" spans="1:1025" customFormat="1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customFormat="1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</row>
    <row r="21" spans="1:1025" customFormat="1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</row>
    <row r="22" spans="1:1025" customFormat="1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customFormat="1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customFormat="1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</row>
    <row r="25" spans="1:1025" customFormat="1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customFormat="1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customFormat="1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</row>
    <row r="28" spans="1:1025" customFormat="1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customFormat="1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</row>
    <row r="30" spans="1:1025" customFormat="1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</row>
    <row r="31" spans="1:1025" customFormat="1">
      <c r="A31" s="15"/>
      <c r="B31" s="18" t="s">
        <v>33</v>
      </c>
      <c r="C31" s="11">
        <f t="shared" ref="C31:AH31" si="12">SUM(C9:C30)/2</f>
        <v>0</v>
      </c>
      <c r="D31" s="11">
        <f t="shared" si="12"/>
        <v>180.90283565999999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0.21335113</v>
      </c>
      <c r="I31" s="11">
        <f t="shared" si="12"/>
        <v>4.3762314800000004</v>
      </c>
      <c r="J31" s="11">
        <f t="shared" si="12"/>
        <v>0</v>
      </c>
      <c r="K31" s="11">
        <f t="shared" si="12"/>
        <v>0</v>
      </c>
      <c r="L31" s="11">
        <f t="shared" si="12"/>
        <v>9.9498050000000005E-2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0.10660954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0.13474295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6.6695784600000003</v>
      </c>
      <c r="AC31" s="11">
        <f t="shared" si="12"/>
        <v>4.8567654100000004</v>
      </c>
      <c r="AD31" s="11">
        <f t="shared" si="12"/>
        <v>0</v>
      </c>
      <c r="AE31" s="11">
        <f t="shared" si="12"/>
        <v>0</v>
      </c>
      <c r="AF31" s="11">
        <f t="shared" si="12"/>
        <v>44.908615689999998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2.5271864900000001</v>
      </c>
      <c r="AM31" s="11">
        <f t="shared" si="13"/>
        <v>6.8830200000000001E-3</v>
      </c>
      <c r="AN31" s="11">
        <f t="shared" si="13"/>
        <v>0</v>
      </c>
      <c r="AO31" s="11">
        <f t="shared" si="13"/>
        <v>0</v>
      </c>
      <c r="AP31" s="11">
        <f t="shared" si="13"/>
        <v>45.485349800000002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6.1028890000000002E-2</v>
      </c>
      <c r="AW31" s="11">
        <f t="shared" si="13"/>
        <v>1.9292686400000001</v>
      </c>
      <c r="AX31" s="11">
        <f t="shared" si="13"/>
        <v>0</v>
      </c>
      <c r="AY31" s="11">
        <f t="shared" si="13"/>
        <v>0</v>
      </c>
      <c r="AZ31" s="11">
        <f t="shared" si="13"/>
        <v>0.16312014999999999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3.095939E-2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2.2853809999999999E-2</v>
      </c>
      <c r="BK31" s="11">
        <f t="shared" si="13"/>
        <v>292.49487856000002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customFormat="1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</row>
    <row r="33" spans="1:1025" customFormat="1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customFormat="1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</row>
    <row r="35" spans="1:1025" customFormat="1">
      <c r="A35" s="15"/>
      <c r="B35" s="14" t="s">
        <v>37</v>
      </c>
      <c r="C35" s="16">
        <v>0</v>
      </c>
      <c r="D35" s="17">
        <v>50.21322267</v>
      </c>
      <c r="E35" s="16">
        <v>0</v>
      </c>
      <c r="F35" s="16">
        <v>0</v>
      </c>
      <c r="G35" s="16">
        <v>0</v>
      </c>
      <c r="H35" s="17">
        <v>5.4935153899999998</v>
      </c>
      <c r="I35" s="17">
        <v>0.74914597999999999</v>
      </c>
      <c r="J35" s="16">
        <v>0</v>
      </c>
      <c r="K35" s="16">
        <v>0</v>
      </c>
      <c r="L35" s="17">
        <v>13.196244549999999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4.5977857999999996</v>
      </c>
      <c r="S35" s="17">
        <v>7.3046999999999999E-3</v>
      </c>
      <c r="T35" s="16">
        <v>0</v>
      </c>
      <c r="U35" s="16">
        <v>0</v>
      </c>
      <c r="V35" s="17">
        <v>0.40135440999999999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86.020661439999998</v>
      </c>
      <c r="AC35" s="17">
        <v>4.2571844700000003</v>
      </c>
      <c r="AD35" s="16">
        <v>0</v>
      </c>
      <c r="AE35" s="16">
        <v>0</v>
      </c>
      <c r="AF35" s="17">
        <v>67.04552889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41.940396040000003</v>
      </c>
      <c r="AM35" s="17">
        <v>1.36086869</v>
      </c>
      <c r="AN35" s="16">
        <v>0</v>
      </c>
      <c r="AO35" s="16">
        <v>0</v>
      </c>
      <c r="AP35" s="17">
        <v>31.170393520000001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1.3194857900000001</v>
      </c>
      <c r="AW35" s="17">
        <v>0.12238217</v>
      </c>
      <c r="AX35" s="16">
        <v>0</v>
      </c>
      <c r="AY35" s="16">
        <v>0</v>
      </c>
      <c r="AZ35" s="17">
        <v>0.20369034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0.82335048</v>
      </c>
      <c r="BG35" s="17">
        <v>1.608068E-2</v>
      </c>
      <c r="BH35" s="16">
        <v>0</v>
      </c>
      <c r="BI35" s="16">
        <v>0</v>
      </c>
      <c r="BJ35" s="17">
        <v>0.10573022</v>
      </c>
      <c r="BK35" s="16">
        <f>SUM(C35:BJ35)</f>
        <v>309.04432622999997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</row>
    <row r="36" spans="1:1025" customFormat="1">
      <c r="A36" s="15"/>
      <c r="B36" s="18" t="s">
        <v>16</v>
      </c>
      <c r="C36" s="11">
        <f t="shared" ref="C36:AH36" si="14">SUM(C35)</f>
        <v>0</v>
      </c>
      <c r="D36" s="11">
        <f t="shared" si="14"/>
        <v>50.21322267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5.4935153899999998</v>
      </c>
      <c r="I36" s="11">
        <f t="shared" si="14"/>
        <v>0.74914597999999999</v>
      </c>
      <c r="J36" s="11">
        <f t="shared" si="14"/>
        <v>0</v>
      </c>
      <c r="K36" s="11">
        <f t="shared" si="14"/>
        <v>0</v>
      </c>
      <c r="L36" s="11">
        <f t="shared" si="14"/>
        <v>13.196244549999999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4.5977857999999996</v>
      </c>
      <c r="S36" s="11">
        <f t="shared" si="14"/>
        <v>7.3046999999999999E-3</v>
      </c>
      <c r="T36" s="11">
        <f t="shared" si="14"/>
        <v>0</v>
      </c>
      <c r="U36" s="11">
        <f t="shared" si="14"/>
        <v>0</v>
      </c>
      <c r="V36" s="11">
        <f t="shared" si="14"/>
        <v>0.40135440999999999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86.020661439999998</v>
      </c>
      <c r="AC36" s="11">
        <f t="shared" si="14"/>
        <v>4.2571844700000003</v>
      </c>
      <c r="AD36" s="11">
        <f t="shared" si="14"/>
        <v>0</v>
      </c>
      <c r="AE36" s="11">
        <f t="shared" si="14"/>
        <v>0</v>
      </c>
      <c r="AF36" s="11">
        <f t="shared" si="14"/>
        <v>67.04552889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41.940396040000003</v>
      </c>
      <c r="AM36" s="11">
        <f t="shared" si="15"/>
        <v>1.36086869</v>
      </c>
      <c r="AN36" s="11">
        <f t="shared" si="15"/>
        <v>0</v>
      </c>
      <c r="AO36" s="11">
        <f t="shared" si="15"/>
        <v>0</v>
      </c>
      <c r="AP36" s="11">
        <f t="shared" si="15"/>
        <v>31.170393520000001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1.3194857900000001</v>
      </c>
      <c r="AW36" s="11">
        <f t="shared" si="15"/>
        <v>0.12238217</v>
      </c>
      <c r="AX36" s="11">
        <f t="shared" si="15"/>
        <v>0</v>
      </c>
      <c r="AY36" s="11">
        <f t="shared" si="15"/>
        <v>0</v>
      </c>
      <c r="AZ36" s="11">
        <f t="shared" si="15"/>
        <v>0.20369034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0.82335048</v>
      </c>
      <c r="BG36" s="11">
        <f t="shared" si="15"/>
        <v>1.608068E-2</v>
      </c>
      <c r="BH36" s="11">
        <f t="shared" si="15"/>
        <v>0</v>
      </c>
      <c r="BI36" s="11">
        <f t="shared" si="15"/>
        <v>0</v>
      </c>
      <c r="BJ36" s="11">
        <f t="shared" si="15"/>
        <v>0.10573022</v>
      </c>
      <c r="BK36" s="11">
        <f t="shared" si="15"/>
        <v>309.04432622999997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customFormat="1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customFormat="1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</row>
    <row r="39" spans="1:1025" customFormat="1">
      <c r="A39" s="15"/>
      <c r="B39" s="14" t="s">
        <v>39</v>
      </c>
      <c r="C39" s="16">
        <v>0</v>
      </c>
      <c r="D39" s="17">
        <v>144.35426083999999</v>
      </c>
      <c r="E39" s="16">
        <v>0</v>
      </c>
      <c r="F39" s="16">
        <v>0</v>
      </c>
      <c r="G39" s="16">
        <v>0</v>
      </c>
      <c r="H39" s="17">
        <v>2.6075568800000002</v>
      </c>
      <c r="I39" s="17">
        <v>18.327171620000001</v>
      </c>
      <c r="J39" s="16">
        <v>0</v>
      </c>
      <c r="K39" s="16">
        <v>0</v>
      </c>
      <c r="L39" s="17">
        <v>57.807067660000001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1.08873821</v>
      </c>
      <c r="S39" s="17">
        <v>0.83417112999999998</v>
      </c>
      <c r="T39" s="16">
        <v>0</v>
      </c>
      <c r="U39" s="16">
        <v>0</v>
      </c>
      <c r="V39" s="17">
        <v>14.35370258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3.34117306</v>
      </c>
      <c r="AC39" s="17">
        <v>1.6010599400000001</v>
      </c>
      <c r="AD39" s="16">
        <v>0</v>
      </c>
      <c r="AE39" s="16">
        <v>0</v>
      </c>
      <c r="AF39" s="17">
        <v>13.076413430000001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1.0781073299999999</v>
      </c>
      <c r="AM39" s="17">
        <v>5.0070599999999998E-3</v>
      </c>
      <c r="AN39" s="16">
        <v>0</v>
      </c>
      <c r="AO39" s="16">
        <v>0</v>
      </c>
      <c r="AP39" s="17">
        <v>3.27727433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8.8614490000000004E-2</v>
      </c>
      <c r="AW39" s="17">
        <v>0.26471154000000002</v>
      </c>
      <c r="AX39" s="16">
        <v>0</v>
      </c>
      <c r="AY39" s="16">
        <v>0</v>
      </c>
      <c r="AZ39" s="17">
        <v>0.81697949999999997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7.2579500000000005E-2</v>
      </c>
      <c r="BG39" s="16">
        <v>0</v>
      </c>
      <c r="BH39" s="16">
        <v>0</v>
      </c>
      <c r="BI39" s="16">
        <v>0</v>
      </c>
      <c r="BJ39" s="17">
        <v>2.3173280000000001E-2</v>
      </c>
      <c r="BK39" s="16">
        <f>SUM(C39:BJ39)</f>
        <v>263.01776238000002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customFormat="1">
      <c r="A40" s="15"/>
      <c r="B40" s="14" t="s">
        <v>40</v>
      </c>
      <c r="C40" s="16">
        <v>0</v>
      </c>
      <c r="D40" s="17">
        <v>60.619385049999998</v>
      </c>
      <c r="E40" s="16">
        <v>0</v>
      </c>
      <c r="F40" s="16">
        <v>0</v>
      </c>
      <c r="G40" s="16">
        <v>0</v>
      </c>
      <c r="H40" s="17">
        <v>6.0604207399999996</v>
      </c>
      <c r="I40" s="17">
        <v>3.6143491299999999</v>
      </c>
      <c r="J40" s="16">
        <v>0</v>
      </c>
      <c r="K40" s="16">
        <v>0</v>
      </c>
      <c r="L40" s="17">
        <v>93.610342349999996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5.8401301700000001</v>
      </c>
      <c r="S40" s="17">
        <v>7.8019388100000002</v>
      </c>
      <c r="T40" s="16">
        <v>0</v>
      </c>
      <c r="U40" s="16">
        <v>0</v>
      </c>
      <c r="V40" s="17">
        <v>52.699098720000002</v>
      </c>
      <c r="W40" s="16">
        <v>0</v>
      </c>
      <c r="X40" s="17">
        <v>5.8206600000000001E-3</v>
      </c>
      <c r="Y40" s="16">
        <v>0</v>
      </c>
      <c r="Z40" s="16">
        <v>0</v>
      </c>
      <c r="AA40" s="16">
        <v>0</v>
      </c>
      <c r="AB40" s="17">
        <v>807.36250359999997</v>
      </c>
      <c r="AC40" s="17">
        <v>42.020802369999998</v>
      </c>
      <c r="AD40" s="17">
        <v>1.4900719999999999E-2</v>
      </c>
      <c r="AE40" s="16">
        <v>0</v>
      </c>
      <c r="AF40" s="17">
        <v>637.26873026999999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412.53517488</v>
      </c>
      <c r="AM40" s="17">
        <v>15.061047479999999</v>
      </c>
      <c r="AN40" s="17">
        <v>6.6493339999999998E-2</v>
      </c>
      <c r="AO40" s="16">
        <v>0</v>
      </c>
      <c r="AP40" s="17">
        <v>291.35260247999997</v>
      </c>
      <c r="AQ40" s="16">
        <v>0</v>
      </c>
      <c r="AR40" s="17">
        <v>6.3799999999999999E-6</v>
      </c>
      <c r="AS40" s="16">
        <v>0</v>
      </c>
      <c r="AT40" s="16">
        <v>0</v>
      </c>
      <c r="AU40" s="16">
        <v>0</v>
      </c>
      <c r="AV40" s="17">
        <v>8.08015857</v>
      </c>
      <c r="AW40" s="17">
        <v>1.00150578</v>
      </c>
      <c r="AX40" s="16">
        <v>0</v>
      </c>
      <c r="AY40" s="16">
        <v>0</v>
      </c>
      <c r="AZ40" s="17">
        <v>6.30412602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3.9123630299999999</v>
      </c>
      <c r="BG40" s="17">
        <v>0.33029818</v>
      </c>
      <c r="BH40" s="16">
        <v>0</v>
      </c>
      <c r="BI40" s="16">
        <v>0</v>
      </c>
      <c r="BJ40" s="17">
        <v>1.79020763</v>
      </c>
      <c r="BK40" s="16">
        <f>SUM(C40:BJ40)</f>
        <v>2457.3524063599998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</row>
    <row r="41" spans="1:1025" customFormat="1">
      <c r="A41" s="15"/>
      <c r="B41" s="18" t="s">
        <v>20</v>
      </c>
      <c r="C41" s="11">
        <f t="shared" ref="C41:AH41" si="16">SUM(C39:C40)</f>
        <v>0</v>
      </c>
      <c r="D41" s="11">
        <f t="shared" si="16"/>
        <v>204.97364589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8.6679776200000003</v>
      </c>
      <c r="I41" s="11">
        <f t="shared" si="16"/>
        <v>21.941520750000002</v>
      </c>
      <c r="J41" s="11">
        <f t="shared" si="16"/>
        <v>0</v>
      </c>
      <c r="K41" s="11">
        <f t="shared" si="16"/>
        <v>0</v>
      </c>
      <c r="L41" s="11">
        <f t="shared" si="16"/>
        <v>151.41741001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6.9288683799999999</v>
      </c>
      <c r="S41" s="11">
        <f t="shared" si="16"/>
        <v>8.6361099400000008</v>
      </c>
      <c r="T41" s="11">
        <f t="shared" si="16"/>
        <v>0</v>
      </c>
      <c r="U41" s="11">
        <f t="shared" si="16"/>
        <v>0</v>
      </c>
      <c r="V41" s="11">
        <f t="shared" si="16"/>
        <v>67.052801299999999</v>
      </c>
      <c r="W41" s="11">
        <f t="shared" si="16"/>
        <v>0</v>
      </c>
      <c r="X41" s="11">
        <f t="shared" si="16"/>
        <v>5.8206600000000001E-3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810.70367665999993</v>
      </c>
      <c r="AC41" s="11">
        <f t="shared" si="16"/>
        <v>43.621862309999997</v>
      </c>
      <c r="AD41" s="11">
        <f t="shared" si="16"/>
        <v>1.4900719999999999E-2</v>
      </c>
      <c r="AE41" s="11">
        <f t="shared" si="16"/>
        <v>0</v>
      </c>
      <c r="AF41" s="11">
        <f t="shared" si="16"/>
        <v>650.34514369999999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413.61328221000002</v>
      </c>
      <c r="AM41" s="11">
        <f t="shared" si="17"/>
        <v>15.06605454</v>
      </c>
      <c r="AN41" s="11">
        <f t="shared" si="17"/>
        <v>6.6493339999999998E-2</v>
      </c>
      <c r="AO41" s="11">
        <f t="shared" si="17"/>
        <v>0</v>
      </c>
      <c r="AP41" s="11">
        <f t="shared" si="17"/>
        <v>294.62987680999998</v>
      </c>
      <c r="AQ41" s="11">
        <f t="shared" si="17"/>
        <v>0</v>
      </c>
      <c r="AR41" s="11">
        <f t="shared" si="17"/>
        <v>6.3799999999999999E-6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8.1687730599999995</v>
      </c>
      <c r="AW41" s="11">
        <f t="shared" si="17"/>
        <v>1.26621732</v>
      </c>
      <c r="AX41" s="11">
        <f t="shared" si="17"/>
        <v>0</v>
      </c>
      <c r="AY41" s="11">
        <f t="shared" si="17"/>
        <v>0</v>
      </c>
      <c r="AZ41" s="11">
        <f t="shared" si="17"/>
        <v>7.1211055200000004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3.9849425299999996</v>
      </c>
      <c r="BG41" s="11">
        <f t="shared" si="17"/>
        <v>0.33029818</v>
      </c>
      <c r="BH41" s="11">
        <f t="shared" si="17"/>
        <v>0</v>
      </c>
      <c r="BI41" s="11">
        <f t="shared" si="17"/>
        <v>0</v>
      </c>
      <c r="BJ41" s="11">
        <f t="shared" si="17"/>
        <v>1.81338091</v>
      </c>
      <c r="BK41" s="11">
        <f t="shared" si="17"/>
        <v>2720.3701687399998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customFormat="1">
      <c r="A42" s="15"/>
      <c r="B42" s="18" t="s">
        <v>41</v>
      </c>
      <c r="C42" s="11">
        <f t="shared" ref="C42:AH42" si="18">SUM(C35:C41)/2</f>
        <v>0</v>
      </c>
      <c r="D42" s="11">
        <f t="shared" si="18"/>
        <v>255.18686855999999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14.161493010000001</v>
      </c>
      <c r="I42" s="11">
        <f t="shared" si="18"/>
        <v>22.690666730000004</v>
      </c>
      <c r="J42" s="11">
        <f t="shared" si="18"/>
        <v>0</v>
      </c>
      <c r="K42" s="11">
        <f t="shared" si="18"/>
        <v>0</v>
      </c>
      <c r="L42" s="11">
        <f t="shared" si="18"/>
        <v>164.61365455999999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11.52665418</v>
      </c>
      <c r="S42" s="11">
        <f t="shared" si="18"/>
        <v>8.6434146399999996</v>
      </c>
      <c r="T42" s="11">
        <f t="shared" si="18"/>
        <v>0</v>
      </c>
      <c r="U42" s="11">
        <f t="shared" si="18"/>
        <v>0</v>
      </c>
      <c r="V42" s="11">
        <f t="shared" si="18"/>
        <v>67.454155710000009</v>
      </c>
      <c r="W42" s="11">
        <f t="shared" si="18"/>
        <v>0</v>
      </c>
      <c r="X42" s="11">
        <f t="shared" si="18"/>
        <v>5.8206600000000001E-3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896.72433809999995</v>
      </c>
      <c r="AC42" s="11">
        <f t="shared" si="18"/>
        <v>47.879046779999996</v>
      </c>
      <c r="AD42" s="11">
        <f t="shared" si="18"/>
        <v>1.4900719999999999E-2</v>
      </c>
      <c r="AE42" s="11">
        <f t="shared" si="18"/>
        <v>0</v>
      </c>
      <c r="AF42" s="11">
        <f t="shared" si="18"/>
        <v>717.39067259000001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455.55367825000002</v>
      </c>
      <c r="AM42" s="11">
        <f t="shared" si="19"/>
        <v>16.42692323</v>
      </c>
      <c r="AN42" s="11">
        <f t="shared" si="19"/>
        <v>6.6493339999999998E-2</v>
      </c>
      <c r="AO42" s="11">
        <f t="shared" si="19"/>
        <v>0</v>
      </c>
      <c r="AP42" s="11">
        <f t="shared" si="19"/>
        <v>325.80027032999999</v>
      </c>
      <c r="AQ42" s="11">
        <f t="shared" si="19"/>
        <v>0</v>
      </c>
      <c r="AR42" s="11">
        <f t="shared" si="19"/>
        <v>6.3799999999999999E-6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9.4882588499999994</v>
      </c>
      <c r="AW42" s="11">
        <f t="shared" si="19"/>
        <v>1.38859949</v>
      </c>
      <c r="AX42" s="11">
        <f t="shared" si="19"/>
        <v>0</v>
      </c>
      <c r="AY42" s="11">
        <f t="shared" si="19"/>
        <v>0</v>
      </c>
      <c r="AZ42" s="11">
        <f t="shared" si="19"/>
        <v>7.32479586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4.8082930099999999</v>
      </c>
      <c r="BG42" s="11">
        <f t="shared" si="19"/>
        <v>0.34637886000000001</v>
      </c>
      <c r="BH42" s="11">
        <f t="shared" si="19"/>
        <v>0</v>
      </c>
      <c r="BI42" s="11">
        <f t="shared" si="19"/>
        <v>0</v>
      </c>
      <c r="BJ42" s="11">
        <f t="shared" si="19"/>
        <v>1.9191111300000001</v>
      </c>
      <c r="BK42" s="11">
        <f t="shared" si="19"/>
        <v>3029.4144949699999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customFormat="1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</row>
    <row r="44" spans="1:1025" customFormat="1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</row>
    <row r="45" spans="1:1025" customFormat="1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customFormat="1">
      <c r="A46" s="15"/>
      <c r="B46" s="14" t="s">
        <v>44</v>
      </c>
      <c r="C46" s="16">
        <v>0</v>
      </c>
      <c r="D46" s="17">
        <v>696.49406800999998</v>
      </c>
      <c r="E46" s="16">
        <v>0</v>
      </c>
      <c r="F46" s="16">
        <v>0</v>
      </c>
      <c r="G46" s="16">
        <v>0</v>
      </c>
      <c r="H46" s="17">
        <v>4.5481385100000002</v>
      </c>
      <c r="I46" s="17">
        <v>14.76799269</v>
      </c>
      <c r="J46" s="16">
        <v>0</v>
      </c>
      <c r="K46" s="16">
        <v>0</v>
      </c>
      <c r="L46" s="17">
        <v>99.970706559999996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1.9045013</v>
      </c>
      <c r="S46" s="17">
        <v>0.34881179000000001</v>
      </c>
      <c r="T46" s="16">
        <v>0</v>
      </c>
      <c r="U46" s="16">
        <v>0</v>
      </c>
      <c r="V46" s="17">
        <v>4.8254963799999997</v>
      </c>
      <c r="W46" s="16">
        <v>0</v>
      </c>
      <c r="X46" s="17">
        <v>9.0822899999999998E-3</v>
      </c>
      <c r="Y46" s="16">
        <v>0</v>
      </c>
      <c r="Z46" s="16">
        <v>0</v>
      </c>
      <c r="AA46" s="16">
        <v>0</v>
      </c>
      <c r="AB46" s="17">
        <v>440.65191719000001</v>
      </c>
      <c r="AC46" s="17">
        <v>78.908419359999996</v>
      </c>
      <c r="AD46" s="16">
        <v>0</v>
      </c>
      <c r="AE46" s="16">
        <v>0</v>
      </c>
      <c r="AF46" s="17">
        <v>1599.3452426399999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235.33247871</v>
      </c>
      <c r="AM46" s="17">
        <v>18.233845219999999</v>
      </c>
      <c r="AN46" s="16">
        <v>0</v>
      </c>
      <c r="AO46" s="16">
        <v>0</v>
      </c>
      <c r="AP46" s="17">
        <v>544.12767334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4.0064818799999999</v>
      </c>
      <c r="AW46" s="17">
        <v>1.45282851</v>
      </c>
      <c r="AX46" s="16">
        <v>0</v>
      </c>
      <c r="AY46" s="16">
        <v>0</v>
      </c>
      <c r="AZ46" s="17">
        <v>12.735028420000001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1.2585873299999999</v>
      </c>
      <c r="BG46" s="17">
        <v>1.6040660000000002E-2</v>
      </c>
      <c r="BH46" s="16">
        <v>0</v>
      </c>
      <c r="BI46" s="16">
        <v>0</v>
      </c>
      <c r="BJ46" s="17">
        <v>2.21491529</v>
      </c>
      <c r="BK46" s="16">
        <f>SUM(C46:BJ46)</f>
        <v>3761.1522560800004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</row>
    <row r="47" spans="1:1025" customFormat="1">
      <c r="A47" s="15"/>
      <c r="B47" s="18" t="s">
        <v>16</v>
      </c>
      <c r="C47" s="11">
        <f t="shared" ref="C47:AH47" si="20">SUM(C46)</f>
        <v>0</v>
      </c>
      <c r="D47" s="11">
        <f t="shared" si="20"/>
        <v>696.49406800999998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4.5481385100000002</v>
      </c>
      <c r="I47" s="11">
        <f t="shared" si="20"/>
        <v>14.76799269</v>
      </c>
      <c r="J47" s="11">
        <f t="shared" si="20"/>
        <v>0</v>
      </c>
      <c r="K47" s="11">
        <f t="shared" si="20"/>
        <v>0</v>
      </c>
      <c r="L47" s="11">
        <f t="shared" si="20"/>
        <v>99.970706559999996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1.9045013</v>
      </c>
      <c r="S47" s="11">
        <f t="shared" si="20"/>
        <v>0.34881179000000001</v>
      </c>
      <c r="T47" s="11">
        <f t="shared" si="20"/>
        <v>0</v>
      </c>
      <c r="U47" s="11">
        <f t="shared" si="20"/>
        <v>0</v>
      </c>
      <c r="V47" s="11">
        <f t="shared" si="20"/>
        <v>4.8254963799999997</v>
      </c>
      <c r="W47" s="11">
        <f t="shared" si="20"/>
        <v>0</v>
      </c>
      <c r="X47" s="11">
        <f t="shared" si="20"/>
        <v>9.0822899999999998E-3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440.65191719000001</v>
      </c>
      <c r="AC47" s="11">
        <f t="shared" si="20"/>
        <v>78.908419359999996</v>
      </c>
      <c r="AD47" s="11">
        <f t="shared" si="20"/>
        <v>0</v>
      </c>
      <c r="AE47" s="11">
        <f t="shared" si="20"/>
        <v>0</v>
      </c>
      <c r="AF47" s="11">
        <f t="shared" si="20"/>
        <v>1599.3452426399999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235.33247871</v>
      </c>
      <c r="AM47" s="11">
        <f t="shared" si="21"/>
        <v>18.233845219999999</v>
      </c>
      <c r="AN47" s="11">
        <f t="shared" si="21"/>
        <v>0</v>
      </c>
      <c r="AO47" s="11">
        <f t="shared" si="21"/>
        <v>0</v>
      </c>
      <c r="AP47" s="11">
        <f t="shared" si="21"/>
        <v>544.12767334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4.0064818799999999</v>
      </c>
      <c r="AW47" s="11">
        <f t="shared" si="21"/>
        <v>1.45282851</v>
      </c>
      <c r="AX47" s="11">
        <f t="shared" si="21"/>
        <v>0</v>
      </c>
      <c r="AY47" s="11">
        <f t="shared" si="21"/>
        <v>0</v>
      </c>
      <c r="AZ47" s="11">
        <f t="shared" si="21"/>
        <v>12.735028420000001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1.2585873299999999</v>
      </c>
      <c r="BG47" s="11">
        <f t="shared" si="21"/>
        <v>1.6040660000000002E-2</v>
      </c>
      <c r="BH47" s="11">
        <f t="shared" si="21"/>
        <v>0</v>
      </c>
      <c r="BI47" s="11">
        <f t="shared" si="21"/>
        <v>0</v>
      </c>
      <c r="BJ47" s="11">
        <f t="shared" si="21"/>
        <v>2.21491529</v>
      </c>
      <c r="BK47" s="11">
        <f t="shared" si="21"/>
        <v>3761.1522560800004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</row>
    <row r="48" spans="1:1025" customFormat="1">
      <c r="A48" s="15"/>
      <c r="B48" s="18" t="s">
        <v>45</v>
      </c>
      <c r="C48" s="11">
        <f t="shared" ref="C48:AH48" si="22">SUM(C46:C47)/2</f>
        <v>0</v>
      </c>
      <c r="D48" s="11">
        <f t="shared" si="22"/>
        <v>696.49406800999998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4.5481385100000002</v>
      </c>
      <c r="I48" s="11">
        <f t="shared" si="22"/>
        <v>14.76799269</v>
      </c>
      <c r="J48" s="11">
        <f t="shared" si="22"/>
        <v>0</v>
      </c>
      <c r="K48" s="11">
        <f t="shared" si="22"/>
        <v>0</v>
      </c>
      <c r="L48" s="11">
        <f t="shared" si="22"/>
        <v>99.970706559999996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1.9045013</v>
      </c>
      <c r="S48" s="11">
        <f t="shared" si="22"/>
        <v>0.34881179000000001</v>
      </c>
      <c r="T48" s="11">
        <f t="shared" si="22"/>
        <v>0</v>
      </c>
      <c r="U48" s="11">
        <f t="shared" si="22"/>
        <v>0</v>
      </c>
      <c r="V48" s="11">
        <f t="shared" si="22"/>
        <v>4.8254963799999997</v>
      </c>
      <c r="W48" s="11">
        <f t="shared" si="22"/>
        <v>0</v>
      </c>
      <c r="X48" s="11">
        <f t="shared" si="22"/>
        <v>9.0822899999999998E-3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440.65191719000001</v>
      </c>
      <c r="AC48" s="11">
        <f t="shared" si="22"/>
        <v>78.908419359999996</v>
      </c>
      <c r="AD48" s="11">
        <f t="shared" si="22"/>
        <v>0</v>
      </c>
      <c r="AE48" s="11">
        <f t="shared" si="22"/>
        <v>0</v>
      </c>
      <c r="AF48" s="11">
        <f t="shared" si="22"/>
        <v>1599.3452426399999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235.33247871</v>
      </c>
      <c r="AM48" s="11">
        <f t="shared" si="23"/>
        <v>18.233845219999999</v>
      </c>
      <c r="AN48" s="11">
        <f t="shared" si="23"/>
        <v>0</v>
      </c>
      <c r="AO48" s="11">
        <f t="shared" si="23"/>
        <v>0</v>
      </c>
      <c r="AP48" s="11">
        <f t="shared" si="23"/>
        <v>544.12767334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4.0064818799999999</v>
      </c>
      <c r="AW48" s="11">
        <f t="shared" si="23"/>
        <v>1.45282851</v>
      </c>
      <c r="AX48" s="11">
        <f t="shared" si="23"/>
        <v>0</v>
      </c>
      <c r="AY48" s="11">
        <f t="shared" si="23"/>
        <v>0</v>
      </c>
      <c r="AZ48" s="11">
        <f t="shared" si="23"/>
        <v>12.735028420000001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1.2585873299999999</v>
      </c>
      <c r="BG48" s="11">
        <f t="shared" si="23"/>
        <v>1.6040660000000002E-2</v>
      </c>
      <c r="BH48" s="11">
        <f t="shared" si="23"/>
        <v>0</v>
      </c>
      <c r="BI48" s="11">
        <f t="shared" si="23"/>
        <v>0</v>
      </c>
      <c r="BJ48" s="11">
        <f t="shared" si="23"/>
        <v>2.21491529</v>
      </c>
      <c r="BK48" s="11">
        <f t="shared" si="23"/>
        <v>3761.1522560800004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</row>
    <row r="49" spans="1:1025" customFormat="1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customFormat="1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</row>
    <row r="51" spans="1:1025" customFormat="1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</row>
    <row r="52" spans="1:1025" customFormat="1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</row>
    <row r="53" spans="1:1025" customFormat="1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customFormat="1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</row>
    <row r="55" spans="1:1025" customFormat="1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</row>
    <row r="56" spans="1:1025" customFormat="1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</row>
    <row r="57" spans="1:1025" customFormat="1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</row>
    <row r="58" spans="1:1025" customFormat="1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</row>
    <row r="59" spans="1:1025" customFormat="1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</row>
    <row r="60" spans="1:1025" customFormat="1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</row>
    <row r="61" spans="1:1025" customFormat="1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8"/>
      <c r="AMK61" s="8"/>
    </row>
    <row r="62" spans="1:1025" customFormat="1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</row>
    <row r="63" spans="1:1025" customFormat="1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</row>
    <row r="64" spans="1:1025" customFormat="1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</row>
    <row r="65" spans="1:1025" customFormat="1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</row>
    <row r="66" spans="1:1025" customFormat="1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1132.58377223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18.922982650000002</v>
      </c>
      <c r="I66" s="11">
        <f t="shared" si="34"/>
        <v>41.834890900000005</v>
      </c>
      <c r="J66" s="11">
        <f t="shared" si="34"/>
        <v>0</v>
      </c>
      <c r="K66" s="11">
        <f t="shared" si="34"/>
        <v>0</v>
      </c>
      <c r="L66" s="11">
        <f t="shared" si="34"/>
        <v>264.68385917000001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13.537765019999998</v>
      </c>
      <c r="S66" s="11">
        <f t="shared" si="34"/>
        <v>8.9922264299999988</v>
      </c>
      <c r="T66" s="11">
        <f t="shared" si="34"/>
        <v>0</v>
      </c>
      <c r="U66" s="11">
        <f t="shared" si="34"/>
        <v>0</v>
      </c>
      <c r="V66" s="11">
        <f t="shared" si="34"/>
        <v>72.414395040000016</v>
      </c>
      <c r="W66" s="11">
        <f t="shared" si="34"/>
        <v>0</v>
      </c>
      <c r="X66" s="11">
        <f t="shared" si="34"/>
        <v>1.490295E-2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1344.0458337499999</v>
      </c>
      <c r="AC66" s="11">
        <f t="shared" si="34"/>
        <v>131.64423155</v>
      </c>
      <c r="AD66" s="11">
        <f t="shared" si="34"/>
        <v>1.4900719999999999E-2</v>
      </c>
      <c r="AE66" s="11">
        <f t="shared" si="34"/>
        <v>0</v>
      </c>
      <c r="AF66" s="11">
        <f t="shared" si="34"/>
        <v>2361.6445309199999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693.41334345000007</v>
      </c>
      <c r="AM66" s="11">
        <f t="shared" si="35"/>
        <v>34.667651469999996</v>
      </c>
      <c r="AN66" s="11">
        <f t="shared" si="35"/>
        <v>6.6493339999999998E-2</v>
      </c>
      <c r="AO66" s="11">
        <f t="shared" si="35"/>
        <v>0</v>
      </c>
      <c r="AP66" s="11">
        <f t="shared" si="35"/>
        <v>915.41329346999999</v>
      </c>
      <c r="AQ66" s="11">
        <f t="shared" si="35"/>
        <v>0</v>
      </c>
      <c r="AR66" s="11">
        <f t="shared" si="35"/>
        <v>6.3799999999999999E-6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13.55576962</v>
      </c>
      <c r="AW66" s="11">
        <f t="shared" si="35"/>
        <v>4.7706966399999997</v>
      </c>
      <c r="AX66" s="11">
        <f t="shared" si="35"/>
        <v>0</v>
      </c>
      <c r="AY66" s="11">
        <f t="shared" si="35"/>
        <v>0</v>
      </c>
      <c r="AZ66" s="11">
        <f t="shared" si="35"/>
        <v>20.222944430000002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6.0978397299999996</v>
      </c>
      <c r="BG66" s="11">
        <f t="shared" si="35"/>
        <v>0.36241952</v>
      </c>
      <c r="BH66" s="11">
        <f t="shared" si="35"/>
        <v>0</v>
      </c>
      <c r="BI66" s="11">
        <f t="shared" si="35"/>
        <v>0</v>
      </c>
      <c r="BJ66" s="11">
        <f t="shared" si="35"/>
        <v>4.1568802300000005</v>
      </c>
      <c r="BK66" s="11">
        <f t="shared" si="35"/>
        <v>7083.0616296099997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</row>
    <row r="67" spans="1:1025" customFormat="1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8"/>
      <c r="AMK67" s="8"/>
    </row>
    <row r="68" spans="1:1025" customFormat="1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</row>
    <row r="69" spans="1:1025" customFormat="1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</row>
    <row r="70" spans="1:102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1025" s="8" customFormat="1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102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1025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spans="1:1025">
      <c r="A74" s="37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spans="1:1025">
      <c r="A75" s="40" t="s">
        <v>57</v>
      </c>
      <c r="B75" s="37"/>
      <c r="C75" s="38"/>
      <c r="D75" s="38"/>
      <c r="E75" s="38"/>
      <c r="F75" s="38"/>
      <c r="G75" s="38"/>
      <c r="H75" s="38"/>
      <c r="I75" s="37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spans="1:1025">
      <c r="A76" s="40" t="s">
        <v>58</v>
      </c>
      <c r="B76" s="37"/>
      <c r="C76" s="38"/>
      <c r="D76" s="38"/>
      <c r="E76" s="38"/>
      <c r="F76" s="38"/>
      <c r="G76" s="38"/>
      <c r="H76" s="38"/>
      <c r="I76" s="37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</row>
    <row r="77" spans="1:1025">
      <c r="A77" s="37"/>
      <c r="B77" s="37"/>
      <c r="C77" s="38"/>
      <c r="D77" s="38"/>
      <c r="E77" s="38"/>
      <c r="F77" s="38"/>
      <c r="G77" s="38"/>
      <c r="H77" s="38"/>
      <c r="I77" s="37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</row>
    <row r="78" spans="1:1025">
      <c r="A78" s="40" t="s">
        <v>59</v>
      </c>
      <c r="B78" s="37"/>
      <c r="C78" s="38"/>
      <c r="D78" s="38"/>
      <c r="E78" s="38"/>
      <c r="F78" s="38"/>
      <c r="G78" s="38"/>
      <c r="H78" s="38"/>
      <c r="I78" s="37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</row>
    <row r="79" spans="1:1025">
      <c r="A79" s="40" t="s">
        <v>60</v>
      </c>
      <c r="B79" s="37"/>
      <c r="C79" s="38"/>
      <c r="D79" s="38"/>
      <c r="E79" s="38"/>
      <c r="F79" s="38"/>
      <c r="G79" s="38"/>
      <c r="H79" s="38"/>
      <c r="I79" s="37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</row>
    <row r="80" spans="1:1025">
      <c r="A80" s="37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</row>
    <row r="81" spans="1:75">
      <c r="A81" s="41" t="s">
        <v>61</v>
      </c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</row>
    <row r="82" spans="1:75">
      <c r="A82" s="41" t="s">
        <v>62</v>
      </c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</row>
    <row r="83" spans="1:75">
      <c r="A83" s="41" t="s">
        <v>63</v>
      </c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</row>
    <row r="84" spans="1:75">
      <c r="A84" s="41" t="s">
        <v>64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</row>
    <row r="85" spans="1:75">
      <c r="A85" s="41" t="s">
        <v>65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</row>
    <row r="86" spans="1:75">
      <c r="A86" s="41" t="s">
        <v>66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</row>
    <row r="87" spans="1:75">
      <c r="A87" s="37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spans="1:75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</row>
    <row r="110" spans="1:75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</row>
    <row r="111" spans="1:75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</row>
    <row r="112" spans="1:75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</row>
    <row r="113" spans="3:7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</row>
    <row r="114" spans="3:7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</row>
    <row r="115" spans="3:7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</row>
    <row r="116" spans="3:7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</row>
    <row r="117" spans="3:7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</row>
    <row r="118" spans="3:7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</row>
    <row r="119" spans="3:7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</row>
    <row r="120" spans="3:7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</row>
    <row r="121" spans="3:7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</row>
    <row r="122" spans="3:7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</row>
    <row r="123" spans="3:7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</row>
    <row r="124" spans="3:7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</row>
    <row r="125" spans="3:7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</row>
    <row r="126" spans="3:7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</row>
    <row r="127" spans="3:7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</row>
    <row r="128" spans="3:7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</row>
    <row r="129" spans="3:7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</row>
    <row r="130" spans="3:7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</row>
    <row r="131" spans="3:7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</row>
    <row r="132" spans="3:7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</row>
    <row r="133" spans="3:7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</row>
    <row r="134" spans="3:7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</row>
    <row r="135" spans="3:7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</row>
    <row r="136" spans="3:7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</row>
    <row r="137" spans="3:7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</row>
    <row r="138" spans="3:7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</row>
    <row r="139" spans="3:7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</row>
    <row r="140" spans="3:7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</row>
    <row r="141" spans="3:7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</row>
    <row r="142" spans="3:7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</row>
    <row r="143" spans="3:7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</row>
    <row r="144" spans="3:7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</row>
    <row r="145" spans="3:7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</row>
    <row r="146" spans="3:7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</row>
    <row r="147" spans="3:7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</row>
    <row r="148" spans="3:7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</row>
    <row r="149" spans="3:7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</row>
    <row r="150" spans="3:7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</row>
    <row r="151" spans="3:7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</row>
    <row r="152" spans="3:7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</row>
    <row r="153" spans="3:7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</row>
    <row r="154" spans="3:7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</row>
    <row r="155" spans="3:7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</row>
    <row r="156" spans="3:7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</row>
    <row r="157" spans="3:7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</row>
    <row r="158" spans="3:7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</row>
    <row r="159" spans="3:7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</row>
    <row r="160" spans="3:7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</row>
    <row r="161" spans="3:7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</row>
    <row r="162" spans="3:7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</row>
    <row r="163" spans="3:7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</row>
    <row r="164" spans="3:7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</row>
    <row r="165" spans="3:7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</row>
    <row r="166" spans="3:7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</row>
    <row r="167" spans="3:7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</row>
    <row r="168" spans="3:7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</row>
    <row r="169" spans="3:7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</row>
    <row r="170" spans="3:7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</row>
    <row r="171" spans="3:7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</row>
    <row r="172" spans="3:7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</row>
    <row r="173" spans="3:7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</row>
    <row r="174" spans="3:7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</row>
    <row r="175" spans="3:7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</row>
    <row r="176" spans="3:7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</row>
    <row r="177" spans="3:7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</row>
    <row r="178" spans="3:7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</row>
    <row r="179" spans="3:7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</row>
    <row r="180" spans="3:7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</row>
    <row r="181" spans="3:7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</row>
    <row r="182" spans="3:7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</row>
    <row r="183" spans="3:7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</row>
    <row r="184" spans="3:7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</row>
    <row r="185" spans="3:7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</row>
    <row r="186" spans="3:7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</row>
    <row r="187" spans="3:7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</row>
    <row r="188" spans="3:7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</row>
    <row r="189" spans="3:7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</row>
    <row r="190" spans="3:7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</row>
    <row r="191" spans="3:7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</row>
    <row r="192" spans="3:7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</row>
    <row r="193" spans="3:7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</row>
    <row r="194" spans="3:75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</row>
    <row r="195" spans="3:75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</row>
    <row r="196" spans="3:75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</row>
    <row r="197" spans="3:75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</row>
    <row r="198" spans="3:75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</row>
    <row r="199" spans="3:75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</row>
    <row r="200" spans="3:75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</row>
    <row r="201" spans="3:75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</row>
    <row r="202" spans="3:75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</row>
    <row r="203" spans="3:75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</row>
    <row r="204" spans="3:75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</row>
    <row r="205" spans="3:75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</row>
    <row r="206" spans="3:75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31" zoomScaleNormal="100" workbookViewId="0">
      <selection activeCell="B46" sqref="B46"/>
    </sheetView>
  </sheetViews>
  <sheetFormatPr defaultColWidth="9.140625" defaultRowHeight="15" customHeight="1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42578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42578125" style="20" customWidth="1"/>
    <col min="255" max="255" width="21.7109375" style="20" customWidth="1"/>
    <col min="256" max="256" width="20.42578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42578125" style="20" customWidth="1"/>
    <col min="511" max="511" width="21.7109375" style="20" customWidth="1"/>
    <col min="512" max="512" width="20.42578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42578125" style="20" customWidth="1"/>
    <col min="767" max="767" width="21.7109375" style="20" customWidth="1"/>
    <col min="768" max="768" width="20.42578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42578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1.1638040000000001E-2</v>
      </c>
      <c r="F4" s="28">
        <v>4.9637319999999999E-2</v>
      </c>
      <c r="G4" s="28">
        <v>0</v>
      </c>
      <c r="H4" s="28">
        <v>0</v>
      </c>
      <c r="I4" s="28">
        <v>0</v>
      </c>
      <c r="J4" s="28">
        <v>6.1275360000000001E-2</v>
      </c>
      <c r="K4" s="28">
        <v>0</v>
      </c>
    </row>
    <row r="5" spans="1:1023">
      <c r="A5" s="26">
        <v>2</v>
      </c>
      <c r="B5" s="29" t="s">
        <v>77</v>
      </c>
      <c r="C5" s="28">
        <v>0.40403218000000002</v>
      </c>
      <c r="D5" s="28">
        <v>0</v>
      </c>
      <c r="E5" s="28">
        <v>22.162443759999999</v>
      </c>
      <c r="F5" s="28">
        <v>23.36377993</v>
      </c>
      <c r="G5" s="28">
        <v>0</v>
      </c>
      <c r="H5" s="28">
        <v>0</v>
      </c>
      <c r="I5" s="28">
        <v>0</v>
      </c>
      <c r="J5" s="28">
        <v>45.930255870000003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0.43295527</v>
      </c>
      <c r="F6" s="28">
        <v>0.55377277000000003</v>
      </c>
      <c r="G6" s="28">
        <v>0</v>
      </c>
      <c r="H6" s="28">
        <v>0</v>
      </c>
      <c r="I6" s="28">
        <v>0</v>
      </c>
      <c r="J6" s="28">
        <v>0.98672804000000003</v>
      </c>
      <c r="K6" s="28">
        <v>0</v>
      </c>
    </row>
    <row r="7" spans="1:1023">
      <c r="A7" s="26">
        <v>4</v>
      </c>
      <c r="B7" s="29" t="s">
        <v>79</v>
      </c>
      <c r="C7" s="28">
        <v>0.11398095</v>
      </c>
      <c r="D7" s="28">
        <v>0</v>
      </c>
      <c r="E7" s="28">
        <v>7.3166562500000003</v>
      </c>
      <c r="F7" s="28">
        <v>2.8216220299999999</v>
      </c>
      <c r="G7" s="28">
        <v>0</v>
      </c>
      <c r="H7" s="28">
        <v>0</v>
      </c>
      <c r="I7" s="28">
        <v>0</v>
      </c>
      <c r="J7" s="28">
        <v>10.25225923</v>
      </c>
      <c r="K7" s="28">
        <v>0</v>
      </c>
    </row>
    <row r="8" spans="1:1023">
      <c r="A8" s="26">
        <v>5</v>
      </c>
      <c r="B8" s="29" t="s">
        <v>80</v>
      </c>
      <c r="C8" s="28">
        <v>3.2050660000000002E-2</v>
      </c>
      <c r="D8" s="28">
        <v>0</v>
      </c>
      <c r="E8" s="28">
        <v>13.767707890000001</v>
      </c>
      <c r="F8" s="28">
        <v>12.50477708</v>
      </c>
      <c r="G8" s="28">
        <v>0</v>
      </c>
      <c r="H8" s="28">
        <v>0</v>
      </c>
      <c r="I8" s="28">
        <v>0</v>
      </c>
      <c r="J8" s="28">
        <v>26.30453563</v>
      </c>
      <c r="K8" s="28">
        <v>0</v>
      </c>
    </row>
    <row r="9" spans="1:1023">
      <c r="A9" s="26">
        <v>6</v>
      </c>
      <c r="B9" s="29" t="s">
        <v>81</v>
      </c>
      <c r="C9" s="28">
        <v>2.0736499999999998E-3</v>
      </c>
      <c r="D9" s="28">
        <v>0</v>
      </c>
      <c r="E9" s="28">
        <v>9.2639317200000004</v>
      </c>
      <c r="F9" s="28">
        <v>6.1080337</v>
      </c>
      <c r="G9" s="28">
        <v>0</v>
      </c>
      <c r="H9" s="28">
        <v>0</v>
      </c>
      <c r="I9" s="28">
        <v>0</v>
      </c>
      <c r="J9" s="28">
        <v>15.374039079999999</v>
      </c>
      <c r="K9" s="28">
        <v>0</v>
      </c>
    </row>
    <row r="10" spans="1:1023">
      <c r="A10" s="26">
        <v>7</v>
      </c>
      <c r="B10" s="29" t="s">
        <v>82</v>
      </c>
      <c r="C10" s="28">
        <v>0.66065216999999998</v>
      </c>
      <c r="D10" s="28">
        <v>0</v>
      </c>
      <c r="E10" s="28">
        <v>29.574756220000001</v>
      </c>
      <c r="F10" s="28">
        <v>30.241730480000001</v>
      </c>
      <c r="G10" s="28">
        <v>0</v>
      </c>
      <c r="H10" s="28">
        <v>0</v>
      </c>
      <c r="I10" s="28">
        <v>0</v>
      </c>
      <c r="J10" s="28">
        <v>60.477138869999997</v>
      </c>
      <c r="K10" s="28">
        <v>0</v>
      </c>
    </row>
    <row r="11" spans="1:1023">
      <c r="A11" s="26">
        <v>8</v>
      </c>
      <c r="B11" s="27" t="s">
        <v>83</v>
      </c>
      <c r="C11" s="28">
        <v>0.11531236</v>
      </c>
      <c r="D11" s="28">
        <v>0</v>
      </c>
      <c r="E11" s="28">
        <v>1.6604393</v>
      </c>
      <c r="F11" s="28">
        <v>3.2383110199999998</v>
      </c>
      <c r="G11" s="28">
        <v>0</v>
      </c>
      <c r="H11" s="28">
        <v>0</v>
      </c>
      <c r="I11" s="28">
        <v>0</v>
      </c>
      <c r="J11" s="28">
        <v>5.0140626700000004</v>
      </c>
      <c r="K11" s="28">
        <v>0</v>
      </c>
    </row>
    <row r="12" spans="1:1023">
      <c r="A12" s="26">
        <v>9</v>
      </c>
      <c r="B12" s="27" t="s">
        <v>84</v>
      </c>
      <c r="C12" s="28">
        <v>4.8466200000000003E-3</v>
      </c>
      <c r="D12" s="28">
        <v>0</v>
      </c>
      <c r="E12" s="28">
        <v>0.14598939</v>
      </c>
      <c r="F12" s="28">
        <v>0.10179972</v>
      </c>
      <c r="G12" s="28">
        <v>0</v>
      </c>
      <c r="H12" s="28">
        <v>0</v>
      </c>
      <c r="I12" s="28">
        <v>0</v>
      </c>
      <c r="J12" s="28">
        <v>0.25263573</v>
      </c>
      <c r="K12" s="28">
        <v>0</v>
      </c>
    </row>
    <row r="13" spans="1:1023">
      <c r="A13" s="26">
        <v>10</v>
      </c>
      <c r="B13" s="29" t="s">
        <v>85</v>
      </c>
      <c r="C13" s="28">
        <v>0.15398217</v>
      </c>
      <c r="D13" s="28">
        <v>0</v>
      </c>
      <c r="E13" s="28">
        <v>24.825431600000002</v>
      </c>
      <c r="F13" s="28">
        <v>17.822562470000001</v>
      </c>
      <c r="G13" s="28">
        <v>0</v>
      </c>
      <c r="H13" s="28">
        <v>0</v>
      </c>
      <c r="I13" s="28">
        <v>0</v>
      </c>
      <c r="J13" s="28">
        <v>42.801976240000002</v>
      </c>
      <c r="K13" s="28">
        <v>0</v>
      </c>
    </row>
    <row r="14" spans="1:1023">
      <c r="A14" s="26">
        <v>11</v>
      </c>
      <c r="B14" s="29" t="s">
        <v>86</v>
      </c>
      <c r="C14" s="28">
        <v>259.29526656000002</v>
      </c>
      <c r="D14" s="28">
        <v>0</v>
      </c>
      <c r="E14" s="28">
        <v>1201.0875182299999</v>
      </c>
      <c r="F14" s="28">
        <v>1615.5261986600001</v>
      </c>
      <c r="G14" s="28">
        <v>0</v>
      </c>
      <c r="H14" s="28">
        <v>0</v>
      </c>
      <c r="I14" s="28">
        <v>0</v>
      </c>
      <c r="J14" s="28">
        <v>3075.9089834500001</v>
      </c>
      <c r="K14" s="28">
        <v>0</v>
      </c>
    </row>
    <row r="15" spans="1:1023">
      <c r="A15" s="26">
        <v>12</v>
      </c>
      <c r="B15" s="29" t="s">
        <v>87</v>
      </c>
      <c r="C15" s="28">
        <v>0.29166937999999998</v>
      </c>
      <c r="D15" s="28">
        <v>0</v>
      </c>
      <c r="E15" s="28">
        <v>42.687387260000001</v>
      </c>
      <c r="F15" s="28">
        <v>30.127657460000002</v>
      </c>
      <c r="G15" s="28">
        <v>0</v>
      </c>
      <c r="H15" s="28">
        <v>0</v>
      </c>
      <c r="I15" s="28">
        <v>0</v>
      </c>
      <c r="J15" s="28">
        <v>73.106714100000005</v>
      </c>
      <c r="K15" s="28">
        <v>0</v>
      </c>
    </row>
    <row r="16" spans="1:1023">
      <c r="A16" s="26">
        <v>13</v>
      </c>
      <c r="B16" s="29" t="s">
        <v>88</v>
      </c>
      <c r="C16" s="28">
        <v>1.7571100000000001E-3</v>
      </c>
      <c r="D16" s="28">
        <v>0</v>
      </c>
      <c r="E16" s="28">
        <v>6.8937936100000003</v>
      </c>
      <c r="F16" s="28">
        <v>3.2569483099999998</v>
      </c>
      <c r="G16" s="28">
        <v>0</v>
      </c>
      <c r="H16" s="28">
        <v>0</v>
      </c>
      <c r="I16" s="28">
        <v>0</v>
      </c>
      <c r="J16" s="28">
        <v>10.15249902</v>
      </c>
      <c r="K16" s="28">
        <v>0</v>
      </c>
    </row>
    <row r="17" spans="1:11">
      <c r="A17" s="26">
        <v>14</v>
      </c>
      <c r="B17" s="29" t="s">
        <v>89</v>
      </c>
      <c r="C17" s="28">
        <v>3.8600100000000001E-3</v>
      </c>
      <c r="D17" s="28">
        <v>0</v>
      </c>
      <c r="E17" s="28">
        <v>1.9001139300000001</v>
      </c>
      <c r="F17" s="28">
        <v>1.1995058700000001</v>
      </c>
      <c r="G17" s="28">
        <v>0</v>
      </c>
      <c r="H17" s="28">
        <v>0</v>
      </c>
      <c r="I17" s="28">
        <v>0</v>
      </c>
      <c r="J17" s="28">
        <v>3.10347982</v>
      </c>
      <c r="K17" s="28">
        <v>0</v>
      </c>
    </row>
    <row r="18" spans="1:11">
      <c r="A18" s="26">
        <v>15</v>
      </c>
      <c r="B18" s="29" t="s">
        <v>90</v>
      </c>
      <c r="C18" s="28">
        <v>0.42362313000000001</v>
      </c>
      <c r="D18" s="28">
        <v>0</v>
      </c>
      <c r="E18" s="28">
        <v>46.435507270000002</v>
      </c>
      <c r="F18" s="28">
        <v>43.341932909999997</v>
      </c>
      <c r="G18" s="28">
        <v>0</v>
      </c>
      <c r="H18" s="28">
        <v>0</v>
      </c>
      <c r="I18" s="28">
        <v>0</v>
      </c>
      <c r="J18" s="28">
        <v>90.201063309999995</v>
      </c>
      <c r="K18" s="28">
        <v>0</v>
      </c>
    </row>
    <row r="19" spans="1:11">
      <c r="A19" s="26">
        <v>16</v>
      </c>
      <c r="B19" s="29" t="s">
        <v>91</v>
      </c>
      <c r="C19" s="28">
        <v>1.2807111799999999</v>
      </c>
      <c r="D19" s="28">
        <v>0</v>
      </c>
      <c r="E19" s="28">
        <v>95.308667830000005</v>
      </c>
      <c r="F19" s="28">
        <v>87.82082011</v>
      </c>
      <c r="G19" s="28">
        <v>0</v>
      </c>
      <c r="H19" s="28">
        <v>0</v>
      </c>
      <c r="I19" s="28">
        <v>0</v>
      </c>
      <c r="J19" s="28">
        <v>184.41019911999999</v>
      </c>
      <c r="K19" s="28">
        <v>0</v>
      </c>
    </row>
    <row r="20" spans="1:11">
      <c r="A20" s="26">
        <v>17</v>
      </c>
      <c r="B20" s="29" t="s">
        <v>92</v>
      </c>
      <c r="C20" s="28">
        <v>0.22506717000000001</v>
      </c>
      <c r="D20" s="28">
        <v>0</v>
      </c>
      <c r="E20" s="28">
        <v>5.0389510399999997</v>
      </c>
      <c r="F20" s="28">
        <v>6.3630335799999997</v>
      </c>
      <c r="G20" s="28">
        <v>0</v>
      </c>
      <c r="H20" s="28">
        <v>0</v>
      </c>
      <c r="I20" s="28">
        <v>0</v>
      </c>
      <c r="J20" s="28">
        <v>11.62705178</v>
      </c>
      <c r="K20" s="28">
        <v>0</v>
      </c>
    </row>
    <row r="21" spans="1:11">
      <c r="A21" s="26">
        <v>18</v>
      </c>
      <c r="B21" s="29" t="s">
        <v>93</v>
      </c>
      <c r="C21" s="28">
        <v>0</v>
      </c>
      <c r="D21" s="28">
        <v>0</v>
      </c>
      <c r="E21" s="28">
        <v>4.01857E-3</v>
      </c>
      <c r="F21" s="28">
        <v>0</v>
      </c>
      <c r="G21" s="28">
        <v>0</v>
      </c>
      <c r="H21" s="28">
        <v>0</v>
      </c>
      <c r="I21" s="28">
        <v>0</v>
      </c>
      <c r="J21" s="28">
        <v>4.01857E-3</v>
      </c>
      <c r="K21" s="28">
        <v>0</v>
      </c>
    </row>
    <row r="22" spans="1:11">
      <c r="A22" s="26">
        <v>19</v>
      </c>
      <c r="B22" s="27" t="s">
        <v>94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>
      <c r="A23" s="26">
        <v>20</v>
      </c>
      <c r="B23" s="29" t="s">
        <v>95</v>
      </c>
      <c r="C23" s="28">
        <v>0.40195228</v>
      </c>
      <c r="D23" s="28">
        <v>0</v>
      </c>
      <c r="E23" s="28">
        <v>90.53706296</v>
      </c>
      <c r="F23" s="28">
        <v>95.794935390000006</v>
      </c>
      <c r="G23" s="28">
        <v>0</v>
      </c>
      <c r="H23" s="28">
        <v>0</v>
      </c>
      <c r="I23" s="28">
        <v>0</v>
      </c>
      <c r="J23" s="28">
        <v>186.73395063000001</v>
      </c>
      <c r="K23" s="28">
        <v>0</v>
      </c>
    </row>
    <row r="24" spans="1:11">
      <c r="A24" s="26">
        <v>21</v>
      </c>
      <c r="B24" s="29" t="s">
        <v>96</v>
      </c>
      <c r="C24" s="28">
        <v>23.314424320000001</v>
      </c>
      <c r="D24" s="28">
        <v>0</v>
      </c>
      <c r="E24" s="28">
        <v>832.57676352999999</v>
      </c>
      <c r="F24" s="28">
        <v>1112.1285574200001</v>
      </c>
      <c r="G24" s="28">
        <v>0</v>
      </c>
      <c r="H24" s="28">
        <v>0</v>
      </c>
      <c r="I24" s="28">
        <v>0</v>
      </c>
      <c r="J24" s="28">
        <v>1968.01974526</v>
      </c>
      <c r="K24" s="28">
        <v>0</v>
      </c>
    </row>
    <row r="25" spans="1:11">
      <c r="A25" s="26">
        <v>22</v>
      </c>
      <c r="B25" s="27" t="s">
        <v>97</v>
      </c>
      <c r="C25" s="28">
        <v>0</v>
      </c>
      <c r="D25" s="28">
        <v>0</v>
      </c>
      <c r="E25" s="28">
        <v>0.11429503000000001</v>
      </c>
      <c r="F25" s="28">
        <v>3.9789039999999998E-2</v>
      </c>
      <c r="G25" s="28">
        <v>0</v>
      </c>
      <c r="H25" s="28">
        <v>0</v>
      </c>
      <c r="I25" s="28">
        <v>0</v>
      </c>
      <c r="J25" s="28">
        <v>0.15408406999999999</v>
      </c>
      <c r="K25" s="28">
        <v>0</v>
      </c>
    </row>
    <row r="26" spans="1:11">
      <c r="A26" s="26">
        <v>23</v>
      </c>
      <c r="B26" s="29" t="s">
        <v>98</v>
      </c>
      <c r="C26" s="28">
        <v>4.4659499999999998E-3</v>
      </c>
      <c r="D26" s="28">
        <v>0</v>
      </c>
      <c r="E26" s="28">
        <v>0.49081142</v>
      </c>
      <c r="F26" s="28">
        <v>0.32795928000000002</v>
      </c>
      <c r="G26" s="28">
        <v>0</v>
      </c>
      <c r="H26" s="28">
        <v>0</v>
      </c>
      <c r="I26" s="28">
        <v>0</v>
      </c>
      <c r="J26" s="28">
        <v>0.82323665999999995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1.8358360000000001E-2</v>
      </c>
      <c r="F27" s="28">
        <v>1.153797E-2</v>
      </c>
      <c r="G27" s="28">
        <v>0</v>
      </c>
      <c r="H27" s="28">
        <v>0</v>
      </c>
      <c r="I27" s="28">
        <v>0</v>
      </c>
      <c r="J27" s="28">
        <v>2.9896329999999999E-2</v>
      </c>
      <c r="K27" s="28">
        <v>0</v>
      </c>
    </row>
    <row r="28" spans="1:11">
      <c r="A28" s="26">
        <v>25</v>
      </c>
      <c r="B28" s="27" t="s">
        <v>100</v>
      </c>
      <c r="C28" s="28">
        <v>0</v>
      </c>
      <c r="D28" s="28">
        <v>0</v>
      </c>
      <c r="E28" s="28">
        <v>0.12967398999999999</v>
      </c>
      <c r="F28" s="28">
        <v>5.9389100000000004E-3</v>
      </c>
      <c r="G28" s="28">
        <v>0</v>
      </c>
      <c r="H28" s="28">
        <v>0</v>
      </c>
      <c r="I28" s="28">
        <v>0</v>
      </c>
      <c r="J28" s="28">
        <v>0.13561290000000001</v>
      </c>
      <c r="K28" s="28">
        <v>0</v>
      </c>
    </row>
    <row r="29" spans="1:11">
      <c r="A29" s="26">
        <v>26</v>
      </c>
      <c r="B29" s="29" t="s">
        <v>101</v>
      </c>
      <c r="C29" s="28">
        <v>0.57283070999999997</v>
      </c>
      <c r="D29" s="28">
        <v>0</v>
      </c>
      <c r="E29" s="28">
        <v>63.515275359999997</v>
      </c>
      <c r="F29" s="28">
        <v>75.556982050000002</v>
      </c>
      <c r="G29" s="28">
        <v>0</v>
      </c>
      <c r="H29" s="28">
        <v>0</v>
      </c>
      <c r="I29" s="28">
        <v>0</v>
      </c>
      <c r="J29" s="28">
        <v>139.64508812</v>
      </c>
      <c r="K29" s="28">
        <v>0</v>
      </c>
    </row>
    <row r="30" spans="1:11">
      <c r="A30" s="26">
        <v>27</v>
      </c>
      <c r="B30" s="29" t="s">
        <v>102</v>
      </c>
      <c r="C30" s="28">
        <v>0.30928728999999999</v>
      </c>
      <c r="D30" s="28">
        <v>0</v>
      </c>
      <c r="E30" s="28">
        <v>27.700527780000002</v>
      </c>
      <c r="F30" s="28">
        <v>35.838115479999999</v>
      </c>
      <c r="G30" s="28">
        <v>0</v>
      </c>
      <c r="H30" s="28">
        <v>0</v>
      </c>
      <c r="I30" s="28">
        <v>0</v>
      </c>
      <c r="J30" s="28">
        <v>63.847930550000001</v>
      </c>
      <c r="K30" s="28">
        <v>0</v>
      </c>
    </row>
    <row r="31" spans="1:11">
      <c r="A31" s="26">
        <v>28</v>
      </c>
      <c r="B31" s="29" t="s">
        <v>103</v>
      </c>
      <c r="C31" s="28">
        <v>0.12777904000000001</v>
      </c>
      <c r="D31" s="28">
        <v>0</v>
      </c>
      <c r="E31" s="28">
        <v>63.880161880000003</v>
      </c>
      <c r="F31" s="28">
        <v>81.822058510000005</v>
      </c>
      <c r="G31" s="28">
        <v>0</v>
      </c>
      <c r="H31" s="28">
        <v>0</v>
      </c>
      <c r="I31" s="28">
        <v>0</v>
      </c>
      <c r="J31" s="28">
        <v>145.82999942000001</v>
      </c>
      <c r="K31" s="28">
        <v>0</v>
      </c>
    </row>
    <row r="32" spans="1:11">
      <c r="A32" s="26">
        <v>29</v>
      </c>
      <c r="B32" s="29" t="s">
        <v>104</v>
      </c>
      <c r="C32" s="28">
        <v>0</v>
      </c>
      <c r="D32" s="28">
        <v>0</v>
      </c>
      <c r="E32" s="28">
        <v>0.56864749000000003</v>
      </c>
      <c r="F32" s="28">
        <v>0.12179653999999999</v>
      </c>
      <c r="G32" s="28">
        <v>0</v>
      </c>
      <c r="H32" s="28">
        <v>0</v>
      </c>
      <c r="I32" s="28">
        <v>0</v>
      </c>
      <c r="J32" s="28">
        <v>0.69044402999999999</v>
      </c>
      <c r="K32" s="28">
        <v>0</v>
      </c>
    </row>
    <row r="33" spans="1:14">
      <c r="A33" s="26">
        <v>30</v>
      </c>
      <c r="B33" s="29" t="s">
        <v>105</v>
      </c>
      <c r="C33" s="28">
        <v>0.29175153999999998</v>
      </c>
      <c r="D33" s="28">
        <v>0</v>
      </c>
      <c r="E33" s="28">
        <v>29.806895999999998</v>
      </c>
      <c r="F33" s="28">
        <v>26.460379469999999</v>
      </c>
      <c r="G33" s="28">
        <v>0</v>
      </c>
      <c r="H33" s="28">
        <v>0</v>
      </c>
      <c r="I33" s="28">
        <v>0</v>
      </c>
      <c r="J33" s="28">
        <v>56.559027010000001</v>
      </c>
      <c r="K33" s="28">
        <v>0</v>
      </c>
    </row>
    <row r="34" spans="1:14">
      <c r="A34" s="26">
        <v>31</v>
      </c>
      <c r="B34" s="29" t="s">
        <v>106</v>
      </c>
      <c r="C34" s="28">
        <v>0.25784576999999997</v>
      </c>
      <c r="D34" s="28">
        <v>0</v>
      </c>
      <c r="E34" s="28">
        <v>36.675628570000001</v>
      </c>
      <c r="F34" s="28">
        <v>24.525368539999999</v>
      </c>
      <c r="G34" s="28">
        <v>0</v>
      </c>
      <c r="H34" s="28">
        <v>0</v>
      </c>
      <c r="I34" s="28">
        <v>0</v>
      </c>
      <c r="J34" s="28">
        <v>61.45884289</v>
      </c>
      <c r="K34" s="28">
        <v>0</v>
      </c>
    </row>
    <row r="35" spans="1:14">
      <c r="A35" s="26">
        <v>32</v>
      </c>
      <c r="B35" s="27" t="s">
        <v>107</v>
      </c>
      <c r="C35" s="28">
        <v>0</v>
      </c>
      <c r="D35" s="28">
        <v>0</v>
      </c>
      <c r="E35" s="28">
        <v>0.43943628000000001</v>
      </c>
      <c r="F35" s="28">
        <v>5.035804E-2</v>
      </c>
      <c r="G35" s="28">
        <v>0</v>
      </c>
      <c r="H35" s="28">
        <v>0</v>
      </c>
      <c r="I35" s="28">
        <v>0</v>
      </c>
      <c r="J35" s="28">
        <v>0.48979432000000001</v>
      </c>
      <c r="K35" s="28">
        <v>0</v>
      </c>
    </row>
    <row r="36" spans="1:14">
      <c r="A36" s="26">
        <v>33</v>
      </c>
      <c r="B36" s="29" t="s">
        <v>108</v>
      </c>
      <c r="C36" s="28">
        <v>0.25829577999999997</v>
      </c>
      <c r="D36" s="28">
        <v>0</v>
      </c>
      <c r="E36" s="28">
        <v>42.045738749999998</v>
      </c>
      <c r="F36" s="28">
        <v>30.107350879999998</v>
      </c>
      <c r="G36" s="28">
        <v>0</v>
      </c>
      <c r="H36" s="28">
        <v>0</v>
      </c>
      <c r="I36" s="28">
        <v>0</v>
      </c>
      <c r="J36" s="28">
        <v>72.411385420000002</v>
      </c>
      <c r="K36" s="28">
        <v>0</v>
      </c>
    </row>
    <row r="37" spans="1:14">
      <c r="A37" s="26">
        <v>34</v>
      </c>
      <c r="B37" s="29" t="s">
        <v>109</v>
      </c>
      <c r="C37" s="28">
        <v>0.83597372000000003</v>
      </c>
      <c r="D37" s="28">
        <v>0</v>
      </c>
      <c r="E37" s="28">
        <v>58.730639170000003</v>
      </c>
      <c r="F37" s="28">
        <v>71.492931150000004</v>
      </c>
      <c r="G37" s="28">
        <v>0</v>
      </c>
      <c r="H37" s="28">
        <v>0</v>
      </c>
      <c r="I37" s="28">
        <v>0</v>
      </c>
      <c r="J37" s="28">
        <v>131.05954403999999</v>
      </c>
      <c r="K37" s="28">
        <v>0</v>
      </c>
    </row>
    <row r="38" spans="1:14">
      <c r="A38" s="26">
        <v>35</v>
      </c>
      <c r="B38" s="29" t="s">
        <v>110</v>
      </c>
      <c r="C38" s="28">
        <v>3.9950000000000002E-5</v>
      </c>
      <c r="D38" s="28">
        <v>0</v>
      </c>
      <c r="E38" s="28">
        <v>0.84036191000000005</v>
      </c>
      <c r="F38" s="28">
        <v>0.57674396999999999</v>
      </c>
      <c r="G38" s="28">
        <v>0</v>
      </c>
      <c r="H38" s="28">
        <v>0</v>
      </c>
      <c r="I38" s="28">
        <v>0</v>
      </c>
      <c r="J38" s="28">
        <v>1.4171458299999999</v>
      </c>
      <c r="K38" s="28">
        <v>0</v>
      </c>
    </row>
    <row r="39" spans="1:14">
      <c r="A39" s="26">
        <v>36</v>
      </c>
      <c r="B39" s="29" t="s">
        <v>111</v>
      </c>
      <c r="C39" s="28">
        <v>0.35079626000000003</v>
      </c>
      <c r="D39" s="28">
        <v>0</v>
      </c>
      <c r="E39" s="28">
        <v>93.539243080000006</v>
      </c>
      <c r="F39" s="28">
        <v>89.206266540000001</v>
      </c>
      <c r="G39" s="28">
        <v>0</v>
      </c>
      <c r="H39" s="28">
        <v>0</v>
      </c>
      <c r="I39" s="28">
        <v>0</v>
      </c>
      <c r="J39" s="28">
        <v>183.09630587999999</v>
      </c>
      <c r="K39" s="28">
        <v>0</v>
      </c>
    </row>
    <row r="40" spans="1:14">
      <c r="A40" s="26">
        <v>37</v>
      </c>
      <c r="B40" s="29" t="s">
        <v>112</v>
      </c>
      <c r="C40" s="28">
        <v>2.959985E-2</v>
      </c>
      <c r="D40" s="28">
        <v>0</v>
      </c>
      <c r="E40" s="28">
        <v>8.6400585999999997</v>
      </c>
      <c r="F40" s="28">
        <v>7.3007425000000001</v>
      </c>
      <c r="G40" s="28">
        <v>0</v>
      </c>
      <c r="H40" s="28">
        <v>0</v>
      </c>
      <c r="I40" s="28">
        <v>0</v>
      </c>
      <c r="J40" s="28">
        <v>15.97040095</v>
      </c>
      <c r="K40" s="28">
        <v>0</v>
      </c>
    </row>
    <row r="41" spans="1:14">
      <c r="A41" s="26">
        <v>38</v>
      </c>
      <c r="B41" s="29" t="s">
        <v>113</v>
      </c>
      <c r="C41" s="28">
        <v>2.7309507800000001</v>
      </c>
      <c r="D41" s="28">
        <v>0</v>
      </c>
      <c r="E41" s="28">
        <v>170.64700762999999</v>
      </c>
      <c r="F41" s="28">
        <v>225.34232097</v>
      </c>
      <c r="G41" s="28">
        <v>0</v>
      </c>
      <c r="H41" s="28">
        <v>0</v>
      </c>
      <c r="I41" s="28">
        <v>0</v>
      </c>
      <c r="J41" s="28">
        <v>398.72027938000002</v>
      </c>
      <c r="K41" s="28">
        <v>0</v>
      </c>
    </row>
    <row r="42" spans="1:14">
      <c r="A42" s="26"/>
      <c r="B42" s="29"/>
      <c r="C42" s="30"/>
      <c r="D42" s="31"/>
      <c r="E42" s="32"/>
      <c r="F42" s="31"/>
      <c r="G42" s="31"/>
      <c r="H42" s="31"/>
      <c r="I42" s="31"/>
      <c r="J42" s="31"/>
      <c r="K42" s="33"/>
    </row>
    <row r="43" spans="1:14" ht="15" customHeight="1">
      <c r="A43" s="1" t="s">
        <v>74</v>
      </c>
      <c r="B43" s="1" t="s">
        <v>74</v>
      </c>
      <c r="C43" s="34">
        <v>292.49487855000001</v>
      </c>
      <c r="D43" s="34">
        <v>0</v>
      </c>
      <c r="E43" s="34">
        <v>3029.4144949800002</v>
      </c>
      <c r="F43" s="34">
        <v>3761.1522560799999</v>
      </c>
      <c r="G43" s="34">
        <v>0</v>
      </c>
      <c r="H43" s="34">
        <v>0</v>
      </c>
      <c r="I43" s="34">
        <v>0</v>
      </c>
      <c r="J43" s="34">
        <v>7083.0616295999998</v>
      </c>
      <c r="K43" s="34">
        <v>0</v>
      </c>
    </row>
    <row r="44" spans="1:14">
      <c r="A44" s="20" t="s">
        <v>114</v>
      </c>
    </row>
    <row r="46" spans="1:14">
      <c r="C46" s="35"/>
    </row>
    <row r="47" spans="1:14">
      <c r="J47" s="36"/>
      <c r="N47" s="36"/>
    </row>
  </sheetData>
  <mergeCells count="3">
    <mergeCell ref="A1:K1"/>
    <mergeCell ref="A2:K2"/>
    <mergeCell ref="A43:B43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1</cp:revision>
  <dcterms:created xsi:type="dcterms:W3CDTF">2021-05-25T08:05:00Z</dcterms:created>
  <dcterms:modified xsi:type="dcterms:W3CDTF">2025-12-08T09:46:27Z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